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Formatos'!$A$7:$T$54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54" i="1" l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<sst xmlns="http://schemas.openxmlformats.org/spreadsheetml/2006/main" count="1294" uniqueCount="538">
  <si>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</si>
  <si>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</si>
  <si>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</si>
  <si>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</si>
  <si>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</si>
  <si>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</si>
  <si>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</si>
  <si>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</si>
  <si>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</si>
  <si>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</si>
  <si>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</si>
  <si>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</si>
  <si>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</si>
  <si>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</si>
  <si>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</si>
  <si>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</si>
  <si>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</si>
  <si>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</si>
  <si>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</si>
  <si>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</si>
  <si>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</si>
  <si>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</si>
  <si>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</si>
  <si>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</si>
  <si>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</si>
  <si>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</si>
  <si>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</si>
  <si>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</si>
  <si>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</si>
  <si>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</si>
  <si>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</si>
  <si>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</si>
  <si>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</si>
  <si>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</si>
  <si>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</si>
  <si>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</si>
  <si>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</si>
  <si>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</si>
  <si>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</si>
  <si>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</si>
  <si>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</si>
  <si>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</si>
  <si>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</si>
  <si>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</si>
  <si>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</si>
  <si>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</si>
  <si>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</si>
  <si>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</si>
  <si>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</si>
  <si>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</si>
  <si>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</si>
  <si>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</si>
  <si>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</si>
  <si>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</si>
  <si>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</si>
  <si>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</si>
  <si>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</si>
  <si>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</si>
  <si>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</si>
  <si>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</si>
  <si>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</si>
  <si>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</si>
  <si>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</si>
  <si>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</si>
  <si>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</si>
  <si>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</si>
  <si>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</si>
  <si>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</si>
  <si>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</si>
  <si>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</si>
  <si>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</si>
  <si>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</si>
  <si>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</si>
  <si>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</si>
  <si>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</si>
  <si>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</si>
  <si>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</si>
  <si>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</si>
  <si>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</si>
  <si>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</si>
  <si>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</si>
  <si>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</si>
  <si>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</si>
  <si>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</si>
  <si>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DE LA SECRETARIA DE ADMINISTRACION Y FINANZAS</t>
  </si>
  <si>
    <t>JEFE (A) DE UNIDAD DEPARTAMENTAL "A"</t>
  </si>
  <si>
    <t>JEFATURA DE UNIDAD DEPARTAMENTAL DE ENLACE ADMINISTRATIVO (A) EN LA SUBSECRETARIA DE EGRESOS</t>
  </si>
  <si>
    <t>JEFATURA DE UNIDAD DEPARTAMENTAL DE ENLACE ADMINISTRATIVO (A) EN LA SUBTESORERIA DE ADMINISTRACION TRIBUTARIA</t>
  </si>
  <si>
    <t>JEFATURA DE UNIDAD DEPARTAMENTAL DE ENLACE ADMINISTRATIVO (A) EN LA SUBTESORERIA DE CATASTRO Y PADRON TERRITORIAL</t>
  </si>
  <si>
    <t>JEFATURA DE UNIDAD DEPARTAMENTAL DE ENLACE ADMINISTRATIVO (A) EN LA SUBTESORERIA DE FISCALIZACION</t>
  </si>
  <si>
    <t>JEFATURA DE UNIDAD DEPARTAMENTAL DE ENLACE ADMINISTRATIVO (A) EN LA SUBTESORERIA DE POLITICA FISCAL</t>
  </si>
  <si>
    <t>JEFATURA DE UNIDAD DEPARTAMENTAL DE ENLACE ADMINISTRATIVO (A) EN LA PROCURADURIA FISCAL DE LA CIUDAD DE MEXICO</t>
  </si>
  <si>
    <t>JEFATURA DE UNIDAD DEPARTAMENTAL DE ENLACE ADMINISTRATIVO (A) EN LA DIRECCION GENERAL DE ADMINISTRACION FINANCIERA</t>
  </si>
  <si>
    <t>JEFATURA DE UNIDAD DEPARTAMENTAL DE ENLACE ADMINISTRATIVO (A) EN LA COORDINACION EJECUTIVA DE VERIFICACION DE COMERCIO EXTERIOR</t>
  </si>
  <si>
    <t>JEFATURA DE UNIDAD DEPARTAMENTAL DE ENLACE ADMINISTRATIVO (A) EN LA DIRECCION GENERAL DE ADMINISTRACION DE PERSONAL Y DESARROLLO ADMINISTRATIVO</t>
  </si>
  <si>
    <t>JEFATURA DE UNIDAD DEPARTAMENTAL DE ENLACE ADMINISTRATIVO (A) EN LA DIRECCION GENERAL DE RECURSOS MATERIALES Y SERVICIOS GENERALES</t>
  </si>
  <si>
    <t>JEFATURA DE UNIDAD DEPARTAMENTAL DE ENLACE ADMINISTRATIVO (A) EN LA DIRECCION GENERAL DE PATRIMONIO INMOBILIARIO</t>
  </si>
  <si>
    <t>JEFATURA DE UNIDAD DEPARTAMENTAL DE ENLACE ADMINISTRATIVO (A) EN LA COORDINACION GENERAL DE COMUNICACION CIUDADANA</t>
  </si>
  <si>
    <t>SUBDIRECTOR (A) "A"</t>
  </si>
  <si>
    <t>SUBDIRECCION DE ENLACE ADMINISTRATIVO (A) EN LA DIRECCION GENERAL DE TECNOLOGIAS Y COMUNICACIONES</t>
  </si>
  <si>
    <t>COORDINADOR (A) "B"</t>
  </si>
  <si>
    <t>COORDINACION TECNICA</t>
  </si>
  <si>
    <t>DIRECTOR (A) "B"</t>
  </si>
  <si>
    <t>DIRECCION DE FINANZAS</t>
  </si>
  <si>
    <t>SUBDIRECCION DE CONTROL PRESUPUESTAL</t>
  </si>
  <si>
    <t>JEFATURA DE UNIDAD DEPARTAMENTAL DE PROGRAMACION Y PRESUPUESTO</t>
  </si>
  <si>
    <t>JEFATURA DE UNIDAD DEPARTAMENTAL DE SEGUIMIENTO PRESUPUESTAL</t>
  </si>
  <si>
    <t>SUBDIRECCION DE CONTABILIDAD Y REGISTRO</t>
  </si>
  <si>
    <t>JEFATURA DE UNIDAD DEPARTAMENTAL DE TESORERIA</t>
  </si>
  <si>
    <t>DIRECCION DE ADMINISTRACION DE CAPITAL HUMANO</t>
  </si>
  <si>
    <t>SUBDIRECCION DE DESARROLLO ORGANIZACIONAL</t>
  </si>
  <si>
    <t>JEFATURA DE UNIDAD DEPARTAMENTAL DE METODOS Y PROCEDIMIENTOS</t>
  </si>
  <si>
    <t>SUBDIRECCION DE PRESTACIONES Y POLITICA LABORAL</t>
  </si>
  <si>
    <t>JEFATURA DE UNIDAD DEPARTAMENTAL DE RELACIONES LABORALES Y CAPACITACION DE PERSONAL</t>
  </si>
  <si>
    <t>SUBDIRECCION DE CONTROL DE PERSONAL</t>
  </si>
  <si>
    <t>JEFATURA DE UNIDAD DEPARTAMENTAL DE NOMINAS Y PAGOS</t>
  </si>
  <si>
    <t>JEFATURA DE UNIDAD DEPARTAMENTAL DE REGISTRO DE PERSONAL</t>
  </si>
  <si>
    <t>DIRECCION DE RECURSOS MATERIALES, ABASTECIMIENTOS Y SERVICIOS</t>
  </si>
  <si>
    <t>SUBDIRECCION DE CONTROL DE GESTION DOCUMENTAL</t>
  </si>
  <si>
    <t>JEFATURA DE UNIDAD DEPARTAMENTAL DE INTEGRACION Y RESGUARDO DOCUMENTAL</t>
  </si>
  <si>
    <t>SUBDIRECCION DE RECURSOS MATERIALES, ABASTECIMIENTOS Y SERVICIOS</t>
  </si>
  <si>
    <t>JEFATURA DE UNIDAD DEPARTAMENTAL DE COMPRAS Y CONTROL DE MATERIALES</t>
  </si>
  <si>
    <t>JEFATURA DE UNIDAD DEPARTAMENTAL DE ALMACENES E INVENTARIOS</t>
  </si>
  <si>
    <t>SUBDIRECCION DE CONTRATOS Y APOYO NORMATIVO</t>
  </si>
  <si>
    <t>JEFATURA DE UNIDAD DEPARTAMENTAL DE ANALISIS Y APOYO NORMATIVO</t>
  </si>
  <si>
    <t>DIRECCION DE SERVICIOS GENERALES</t>
  </si>
  <si>
    <t>COORDINACION DE MANTENIMIENTO Y SERVICIOS</t>
  </si>
  <si>
    <t>JEFATURA DE UNIDAD DEPARTAMENTAL DE MANTENIMIENTO</t>
  </si>
  <si>
    <t>SUBDIRECCION DE SERVICIOS</t>
  </si>
  <si>
    <t>JEFATURA DE UNIDAD DEPARTAMENTAL DE TRANSPORTE</t>
  </si>
  <si>
    <t>SUBDIRECCION DE IMPRESION Y ASEGURAMIENTO</t>
  </si>
  <si>
    <t>SUBDIRECCION DE SEGURIDAD Y PROTECCION CIVIL</t>
  </si>
  <si>
    <t>DIRECTOR (A) "A"</t>
  </si>
  <si>
    <t>DIRECCION DE ASUNTOS LABORALES</t>
  </si>
  <si>
    <t>SUBDIRECCION DE CONTROL Y GESTION DE ASUNTOS LABORALES</t>
  </si>
  <si>
    <t>JEFATURA DE UNIDAD DEPARTAMENTAL DE CONTROL DE ASUNTOS LABORALES</t>
  </si>
  <si>
    <t>JEANETTE CONSUELO</t>
  </si>
  <si>
    <t>BURCIAGA</t>
  </si>
  <si>
    <t>LEYVA</t>
  </si>
  <si>
    <t>CARLOS MAURICIO</t>
  </si>
  <si>
    <t>BRAVO</t>
  </si>
  <si>
    <t>ALVARADO</t>
  </si>
  <si>
    <t>VIRIDIANA</t>
  </si>
  <si>
    <t>SAUCEDO</t>
  </si>
  <si>
    <t>HERNANDEZ</t>
  </si>
  <si>
    <t>MARTHA KARINA SARAI</t>
  </si>
  <si>
    <t>PEÑA</t>
  </si>
  <si>
    <t>CARRERA</t>
  </si>
  <si>
    <t>VACANTE</t>
  </si>
  <si>
    <t>IRVING ERICK</t>
  </si>
  <si>
    <t>PAREDES</t>
  </si>
  <si>
    <t>REVUELTAS</t>
  </si>
  <si>
    <t>IVAN JOSE</t>
  </si>
  <si>
    <t>SALAZAR</t>
  </si>
  <si>
    <t>MUÑOZ</t>
  </si>
  <si>
    <t>HANS OMAR</t>
  </si>
  <si>
    <t>LOPEZ</t>
  </si>
  <si>
    <t>ESCALONA</t>
  </si>
  <si>
    <t>MARIA BEGONIA</t>
  </si>
  <si>
    <t>PEREZ</t>
  </si>
  <si>
    <t>OSCAR</t>
  </si>
  <si>
    <t>BECERRIL</t>
  </si>
  <si>
    <t>IBAÑEZ</t>
  </si>
  <si>
    <t>FRANCISCO JARED</t>
  </si>
  <si>
    <t>ESTRADA</t>
  </si>
  <si>
    <t>GUSTAVO URIEL</t>
  </si>
  <si>
    <t>HIDALGO</t>
  </si>
  <si>
    <t>RANGEL</t>
  </si>
  <si>
    <t>DAVID</t>
  </si>
  <si>
    <t>FUENTES</t>
  </si>
  <si>
    <t>GONZALEZ</t>
  </si>
  <si>
    <t>ARIADNA MELIZA</t>
  </si>
  <si>
    <t>SANCHEZ</t>
  </si>
  <si>
    <t>RIVAS</t>
  </si>
  <si>
    <t>MARCO ANTONIO</t>
  </si>
  <si>
    <t>FLORES</t>
  </si>
  <si>
    <t>BUENDIA</t>
  </si>
  <si>
    <t>CARLOS JESUS</t>
  </si>
  <si>
    <t>ENCISO</t>
  </si>
  <si>
    <t>CASTILLO</t>
  </si>
  <si>
    <t>HECTOR</t>
  </si>
  <si>
    <t>ORTEGA</t>
  </si>
  <si>
    <t>RIVERA</t>
  </si>
  <si>
    <t>CLAUDIA</t>
  </si>
  <si>
    <t>ALVAREZ</t>
  </si>
  <si>
    <t>MARIBEL</t>
  </si>
  <si>
    <t>MIRANDA</t>
  </si>
  <si>
    <t>MARTINEZ</t>
  </si>
  <si>
    <t>ENI AKZER</t>
  </si>
  <si>
    <t>VALERIANES</t>
  </si>
  <si>
    <t>GARCIA</t>
  </si>
  <si>
    <t>MARICRUZ</t>
  </si>
  <si>
    <t>BUENO</t>
  </si>
  <si>
    <t>RODRIGUEZ</t>
  </si>
  <si>
    <t>ANGEL</t>
  </si>
  <si>
    <t>ROMO</t>
  </si>
  <si>
    <t>GOMEZ</t>
  </si>
  <si>
    <t>JOSE DOMINGO</t>
  </si>
  <si>
    <t>ACALCO</t>
  </si>
  <si>
    <t>MORALES</t>
  </si>
  <si>
    <t>OSCAR MANUEL</t>
  </si>
  <si>
    <t>GUTIERREZ</t>
  </si>
  <si>
    <t>GODINEZ</t>
  </si>
  <si>
    <t>ERICK</t>
  </si>
  <si>
    <t>REYES</t>
  </si>
  <si>
    <t>ARENAS</t>
  </si>
  <si>
    <t>VERONICA LIZET</t>
  </si>
  <si>
    <t>OLVERA</t>
  </si>
  <si>
    <t>ZAMORA</t>
  </si>
  <si>
    <t>ISABEL</t>
  </si>
  <si>
    <t>CHAVEZ</t>
  </si>
  <si>
    <t>ANGELES</t>
  </si>
  <si>
    <t>RODRIGO</t>
  </si>
  <si>
    <t>ROJAS</t>
  </si>
  <si>
    <t>VIANNEHYD MARGARITA</t>
  </si>
  <si>
    <t>CRUZ</t>
  </si>
  <si>
    <t>MATEOS</t>
  </si>
  <si>
    <t>SONIA</t>
  </si>
  <si>
    <t>TREJO</t>
  </si>
  <si>
    <t>LUIS ENRIQUE</t>
  </si>
  <si>
    <t>LUNA</t>
  </si>
  <si>
    <t>JOSE LUIS</t>
  </si>
  <si>
    <t>ORTIZ</t>
  </si>
  <si>
    <t>LOZANO</t>
  </si>
  <si>
    <t>SOLDEI</t>
  </si>
  <si>
    <t>PINEDA</t>
  </si>
  <si>
    <t>JOSE RAFAEL</t>
  </si>
  <si>
    <t>MIGUEL ANGEL</t>
  </si>
  <si>
    <t>MENDEZ</t>
  </si>
  <si>
    <t>SERVIN</t>
  </si>
  <si>
    <t>ARMANDO</t>
  </si>
  <si>
    <t>HUITRON</t>
  </si>
  <si>
    <t>HUGO</t>
  </si>
  <si>
    <t>RULFO</t>
  </si>
  <si>
    <t>MARISELA</t>
  </si>
  <si>
    <t>JUAREZ</t>
  </si>
  <si>
    <t>VALDEZ</t>
  </si>
  <si>
    <t>ANGEL TOMAS</t>
  </si>
  <si>
    <t>LOBATO</t>
  </si>
  <si>
    <t>VICTOR</t>
  </si>
  <si>
    <t>NUÑEZ</t>
  </si>
  <si>
    <t>MONTOYA</t>
  </si>
  <si>
    <t>LUIS</t>
  </si>
  <si>
    <t>MUNGUIA</t>
  </si>
  <si>
    <t>ITZEL ALEJANDRA</t>
  </si>
  <si>
    <t>TORRES</t>
  </si>
  <si>
    <t>BERENICE</t>
  </si>
  <si>
    <t>SANTAMARIA</t>
  </si>
  <si>
    <t>MAYRA LIZBETH</t>
  </si>
  <si>
    <t>Periodismo y Comunicación Colectiva</t>
  </si>
  <si>
    <t>Derecho</t>
  </si>
  <si>
    <t>Economía</t>
  </si>
  <si>
    <t>Arquitectura</t>
  </si>
  <si>
    <t>Vacante</t>
  </si>
  <si>
    <t>Cirujano (a) Dentista</t>
  </si>
  <si>
    <t>Ingenieria en Negocios y Gestión Empresarial</t>
  </si>
  <si>
    <t>Administración</t>
  </si>
  <si>
    <t>Construcción Urbana</t>
  </si>
  <si>
    <t>Ver nota aclaratoria en la columna Nota</t>
  </si>
  <si>
    <t>Informática</t>
  </si>
  <si>
    <t>Finanzas</t>
  </si>
  <si>
    <t>Ciencias Económicas</t>
  </si>
  <si>
    <t>Administración Pública</t>
  </si>
  <si>
    <t>Ciencias de la Comunicación</t>
  </si>
  <si>
    <t>Sociología Política</t>
  </si>
  <si>
    <t>Psicología</t>
  </si>
  <si>
    <t>Contaduria</t>
  </si>
  <si>
    <t>Administración Industrial</t>
  </si>
  <si>
    <t>Gerencia Pública</t>
  </si>
  <si>
    <t>Ingeniero (a) Matemático (a)</t>
  </si>
  <si>
    <t>https://transparencia.finanzas.cdmx.gob.mx/repositorio/public/upload/repositorio/DGAyF/2025/scp/fracc_XVII/burciaga_leyva_jeanette_consuelo_2025_T1.xlsx</t>
  </si>
  <si>
    <t>https://transparencia.finanzas.cdmx.gob.mx/repositorio/public/upload/repositorio/DGAyF/2022/scp/fracc_XVII_perfiles/dgayf_saf_19005684.pdf</t>
  </si>
  <si>
    <t>http://transparencia.finanzas.cdmx.gob.mx/repositorio/public/upload/repositorio/DGAyF/2021/scp/fracc_XVII/bravo_alvarado_carlos_mauricio_2021_T2.xlsx</t>
  </si>
  <si>
    <t>https://transparencia.finanzas.cdmx.gob.mx/repositorio/public/upload/repositorio/DGAyF/2022/scp/fracc_XVII_perfiles/dgayf_saf_19005734.pdf</t>
  </si>
  <si>
    <t>https://transparencia.finanzas.cdmx.gob.mx/repositorio/public/upload/repositorio/DGAyF/2025/scp/fracc_XVII/saucedo_hernandez_viridiana_2025_T1.xlsx</t>
  </si>
  <si>
    <t>https://transparencia.finanzas.cdmx.gob.mx/repositorio/public/upload/repositorio/DGAyF/2022/scp/fracc_XVII_perfiles/dgayf_saf_19005737.pdf</t>
  </si>
  <si>
    <t>https://transparencia.finanzas.cdmx.gob.mx/repositorio/public/upload/repositorio/DGAyF/2024/scp/fracc_XVII/pena_carrera_sarai_2024_T2.xlsx</t>
  </si>
  <si>
    <t>https://transparencia.finanzas.cdmx.gob.mx/repositorio/public/upload/repositorio/DGAyF/2022/scp/fracc_XVII_perfiles/dgayf_saf_19005740.pdf</t>
  </si>
  <si>
    <t>https://transparencia.finanzas.cdmx.gob.mx/repositorio/public/upload/repositorio/DGAyF/2025/scp/fracc_XVII/vacante_2025.pdf</t>
  </si>
  <si>
    <t>https://transparencia.finanzas.cdmx.gob.mx/repositorio/public/upload/repositorio/DGAyF/2022/scp/fracc_XVII_perfiles/dgayf_saf_19005741.pdf</t>
  </si>
  <si>
    <t>https://transparencia.finanzas.cdmx.gob.mx/repositorio/public/upload/repositorio/DGAyF/2025/scp/fracc_XVII/paredes_revueltas_irving_erick_2025_T2.xlsx</t>
  </si>
  <si>
    <t>https://transparencia.finanzas.cdmx.gob.mx/repositorio/public/upload/repositorio/DGAyF/2022/scp/fracc_XVII_perfiles/dgayf_saf_19005744.pdf</t>
  </si>
  <si>
    <t>https://transparencia.finanzas.cdmx.gob.mx/repositorio/public/upload/repositorio/DGAyF/2024/scp/fracc_XVII/salazar_munoz_ivan_jose_2024_T2.xlsx</t>
  </si>
  <si>
    <t>https://transparencia.finanzas.cdmx.gob.mx/repositorio/public/upload/repositorio/DGAyF/2022/scp/fracc_XVII_perfiles/dgayf_saf_19005745.pdf</t>
  </si>
  <si>
    <t>https://transparencia.finanzas.cdmx.gob.mx/repositorio/public/upload/repositorio/DGAyF/2023/scp/fracc_XVII/lopez_escalona_hans_omar_2023_T1.xlsx</t>
  </si>
  <si>
    <t>https://transparencia.finanzas.cdmx.gob.mx/repositorio/public/upload/repositorio/DGAyF/2022/scp/fracc_XVII_perfiles/dgayf_saf_19005746.pdf</t>
  </si>
  <si>
    <t>https://transparencia.finanzas.cdmx.gob.mx/repositorio/public/upload/repositorio/DGAyF/2023/scp/fracc_XVII/perez_hernandez_maria_begonia_2023_T4.xlsx</t>
  </si>
  <si>
    <t>https://transparencia.finanzas.cdmx.gob.mx/repositorio/public/upload/repositorio/DGAyF/2022/scp/fracc_XVII_perfiles/dgayf_saf_19005747.pdf</t>
  </si>
  <si>
    <t>https://transparencia.finanzas.cdmx.gob.mx/repositorio/public/upload/repositorio/DGAyF/2025/scp/fracc_XVII/becerril_ibanez_oscar_2025_T2.xlsx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</si>
  <si>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</si>
  <si>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https://transparencia.finanzas.cdmx.gob.mx/repositorio/public/upload/repositorio/DGAyF/2025/scp/fracc_XVII/estrada_perez_francisco_jared_2025_T2.xlsx</t>
  </si>
  <si>
    <t>https://transparencia.finanzas.cdmx.gob.mx/repositorio/public/upload/repositorio/DGAyF/2022/scp/fracc_XVII_perfiles/dgayf_saf_19005757.pdf</t>
  </si>
  <si>
    <t>https://transparencia.finanzas.cdmx.gob.mx/repositorio/public/upload/repositorio/DGAyF/2022/scp/fracc_XVII_perfiles/dgayf_saf_19005760.pdf</t>
  </si>
  <si>
    <t>https://transparencia.finanzas.cdmx.gob.mx/repositorio/public/upload/repositorio/DGAyF/2025/scp/fracc_XVII/F17_2025_curricular.pdf</t>
  </si>
  <si>
    <t>https://transparencia.finanzas.cdmx.gob.mx/repositorio/public/upload/repositorio/DGAyF/2022/scp/fracc_XVII_perfiles/dgayf_saf_19005763.pdf</t>
  </si>
  <si>
    <t>https://transparencia.finanzas.cdmx.gob.mx/repositorio/public/upload/repositorio/DGAyF/2024/scp/fracc_XVII/fuentes_gonzalez_david_2024_T4.xlsx</t>
  </si>
  <si>
    <t>https://transparencia.finanzas.cdmx.gob.mx/repositorio/public/upload/repositorio/DGAyF/2022/scp/fracc_XVII_perfiles/dgayf_saf_19005748.pdf</t>
  </si>
  <si>
    <t>https://transparencia.finanzas.cdmx.gob.mx/repositorio/public/upload/repositorio/DGAyF/2022/scp/fracc_XVII_perfiles/dgayf_saf_19005685.pdf</t>
  </si>
  <si>
    <t>https://transparencia.finanzas.cdmx.gob.mx/repositorio/public/upload/repositorio/DGAyF/2025/scp/fracc_XVII/flores_buendia_marco_antonio_2025_T1.xlsx</t>
  </si>
  <si>
    <t>https://transparencia.finanzas.cdmx.gob.mx/repositorio/public/upload/repositorio/DGAyF/2022/scp/fracc_XVII_perfiles/dgayf_saf_19005689.pdf</t>
  </si>
  <si>
    <t>https://transparencia.finanzas.cdmx.gob.mx/repositorio/public/upload/repositorio/DGAyF/2025/scp/fracc_XVII/enciso_castillo_carlos_jesus_2025_T2.xlsx</t>
  </si>
  <si>
    <t>https://transparencia.finanzas.cdmx.gob.mx/repositorio/public/upload/repositorio/DGAyF/2022/scp/fracc_XVII_perfiles/dgayf_saf_19005690.pdf</t>
  </si>
  <si>
    <t>https://transparencia.finanzas.cdmx.gob.mx/repositorio/public/upload/repositorio/DGAyF/2025/scp/fracc_XVII/ortega_rivera_hector_2025_T1.xlsx</t>
  </si>
  <si>
    <t>https://transparencia.finanzas.cdmx.gob.mx/repositorio/public/upload/repositorio/DGAyF/2022/scp/fracc_XVII_perfiles/dgayf_saf_19005691.pdf</t>
  </si>
  <si>
    <t>https://transparencia.finanzas.cdmx.gob.mx/repositorio/public/upload/repositorio/DGAyF/2025/scp/fracc_XVII/sanchez_alvarez_claudia_2025_T2.xlsx</t>
  </si>
  <si>
    <t>https://transparencia.finanzas.cdmx.gob.mx/repositorio/public/upload/repositorio/DGAyF/2022/scp/fracc_XVII_perfiles/dgayf_saf_19005692.pdf</t>
  </si>
  <si>
    <t>https://transparencia.finanzas.cdmx.gob.mx/repositorio/public/upload/repositorio/DGAyF/2025/scp/fracc_XVII/miranda_martinez_maribel_2025_T2.xlsx</t>
  </si>
  <si>
    <t>https://transparencia.finanzas.cdmx.gob.mx/repositorio/public/upload/repositorio/DGAyF/2022/scp/fracc_XVII_perfiles/dgayf_saf_19005694.pdf</t>
  </si>
  <si>
    <t>https://transparencia.finanzas.cdmx.gob.mx/repositorio/public/upload/repositorio/DGAyF/2025/scp/fracc_XVII/valerianes_garcia_eni_akzer_2025_T2.xlsx</t>
  </si>
  <si>
    <t>https://transparencia.finanzas.cdmx.gob.mx/repositorio/public/upload/repositorio/DGAyF/2022/scp/fracc_XVII_perfiles/dgayf_saf_19005695.pdf</t>
  </si>
  <si>
    <t>https://transparencia.finanzas.cdmx.gob.mx/repositorio/public/upload/repositorio/DGAyF/2025/scp/fracc_XVII/bueno_rodriguez_maricruz_2025_T1.xlsx</t>
  </si>
  <si>
    <t>https://transparencia.finanzas.cdmx.gob.mx/repositorio/public/upload/repositorio/DGAyF/2022/scp/fracc_XVII_perfiles/dgayf_saf_19005697.pdf</t>
  </si>
  <si>
    <t>http://transparencia.finanzas.cdmx.gob.mx/repositorio/public/upload/repositorio/DGAyF/2019/scp/fracc_XVII/romo_gomez_angel.xlsx</t>
  </si>
  <si>
    <t>https://transparencia.finanzas.cdmx.gob.mx/repositorio/public/upload/repositorio/DGAyF/2022/scp/fracc_XVII_perfiles/dgayf_saf_19005698.pdf</t>
  </si>
  <si>
    <t>https://transparencia.finanzas.cdmx.gob.mx/repositorio/public/upload/repositorio/DGAyF/2022/scp/fracc_XVII/acalco_morales_jose_domingo_2022_T2.xlsx</t>
  </si>
  <si>
    <t>https://transparencia.finanzas.cdmx.gob.mx/repositorio/public/upload/repositorio/DGAyF/2022/scp/fracc_XVII_perfiles/dgayf_saf_19005699.pdf</t>
  </si>
  <si>
    <t>https://transparencia.finanzas.cdmx.gob.mx/repositorio/public/upload/repositorio/DGAyF/2024/scp/fracc_XVII/gutierrez_godinez_oscar_manuel_2024_T4.xlsx</t>
  </si>
  <si>
    <t>https://transparencia.finanzas.cdmx.gob.mx/repositorio/public/upload/repositorio/DGAyF/2022/scp/fracc_XVII_perfiles/dgayf_saf_19005700.pdf</t>
  </si>
  <si>
    <t>https://transparencia.finanzas.cdmx.gob.mx/repositorio/public/upload/repositorio/DGAyF/2023/scp/fracc_XVII/reyes_arenas_erick_2023_T3.xlsx</t>
  </si>
  <si>
    <t>https://transparencia.finanzas.cdmx.gob.mx/repositorio/public/upload/repositorio/DGAyF/2022/scp/fracc_XVII_perfiles/dgayf_saf_19005701.pdf</t>
  </si>
  <si>
    <t>https://transparencia.finanzas.cdmx.gob.mx/repositorio/public/upload/repositorio/DGAyF/2022/scp/fracc_XVII_perfiles/dgayf_saf_19005704.pdf</t>
  </si>
  <si>
    <t>https://transparencia.finanzas.cdmx.gob.mx/repositorio/public/upload/repositorio/DGAyF/2022/scp/fracc_XVII_perfiles/dgay_saf_19005705.pdf</t>
  </si>
  <si>
    <t>http://transparencia.finanzas.cdmx.gob.mx/repositorio/public/upload/repositorio/DGAyF/2019/scp/fracc_XVII/chavez_angeles_isabel.xlsx</t>
  </si>
  <si>
    <t>https://transparencia.finanzas.cdmx.gob.mx/repositorio/public/upload/repositorio/DGAyF/2022/scp/fracc_XVII_perfiles/dgayf_saf_19005706.pdf</t>
  </si>
  <si>
    <t>https://transparencia.finanzas.cdmx.gob.mx/repositorio/public/upload/repositorio/DGAyF/2024/scp/fracc_XVII/rojas_rodriguez_rodrigo_2024_T4.xlsx</t>
  </si>
  <si>
    <t>https://transparencia.finanzas.cdmx.gob.mx/repositorio/public/upload/repositorio/DGAyF/2022/scp/fracc_XVII_perfiles/dgayf_saf_19005707.pdf</t>
  </si>
  <si>
    <t>https://transparencia.finanzas.cdmx.gob.mx/repositorio/public/upload/repositorio/DGAyF/2025/scp/fracc_XVII/cruz_mateos_viannehyd_margarita_2025_T2.xlsx</t>
  </si>
  <si>
    <t>https://transparencia.finanzas.cdmx.gob.mx/repositorio/public/upload/repositorio/DGAyF/2022/scp/fracc_XVII_perfiles/dgayf_saf_19005708.pdf</t>
  </si>
  <si>
    <t>https://transparencia.finanzas.cdmx.gob.mx/repositorio/public/upload/repositorio/DGAyF/2025/scp/fracc_XVII/trejo_rodriguez_sonia_2025_T2.xlsx</t>
  </si>
  <si>
    <t>https://transparencia.finanzas.cdmx.gob.mx/repositorio/public/upload/repositorio/DGAyF/2022/scp/fracc_XVII_perfiles/dgayf_saf_19005709.pdf</t>
  </si>
  <si>
    <t>https://transparencia.finanzas.cdmx.gob.mx/repositorio/public/upload/repositorio/DGAyF/2025/scp/fracc_XVII/luna_munoz_luis_enrique_2025_T2.xlsx</t>
  </si>
  <si>
    <t>https://transparencia.finanzas.cdmx.gob.mx/repositorio/public/upload/repositorio/DGAyF/2022/scp/fracc_XVII_perfiles/dgayf_saf_19005711.pdf</t>
  </si>
  <si>
    <t>https://transparencia.finanzas.cdmx.gob.mx/repositorio/public/upload/repositorio/DGAyF/2022/scp/fracc_XVII_perfiles/dgayf_saf_19005712.pdf</t>
  </si>
  <si>
    <t>https://transparencia.finanzas.cdmx.gob.mx/repositorio/public/upload/repositorio/DGAyF/2022/scp/fracc_XVII_perfiles/dgayf_saf_19005714.pdf</t>
  </si>
  <si>
    <t>https://transparencia.finanzas.cdmx.gob.mx/repositorio/public/upload/repositorio/DGAyF/2025/scp/fracc_XVII/castillo_garcia_jose_rafael_2025_T1.xlsx</t>
  </si>
  <si>
    <t>https://transparencia.finanzas.cdmx.gob.mx/repositorio/public/upload/repositorio/DGAyF/2022/scp/fracc_XVII_perfiles/dgayf_saf_19005727.pdf</t>
  </si>
  <si>
    <t>https://transparencia.finanzas.cdmx.gob.mx/repositorio/public/upload/repositorio/DGAyF/2025/scp/fracc_XVII/mendez_servin_miguel_angel_2025_T2.xlsx</t>
  </si>
  <si>
    <t>https://transparencia.finanzas.cdmx.gob.mx/repositorio/public/upload/repositorio/DGAyF/2022/scp/fracc_XVII_perfiles/dgayf_saf_19005728.pdf</t>
  </si>
  <si>
    <t>https://transparencia.finanzas.cdmx.gob.mx/repositorio/public/upload/repositorio/DGAyF/2024/scp/fracc_XVII/huitron_rivas_armando_2024_T4.xlsx</t>
  </si>
  <si>
    <t>https://transparencia.finanzas.cdmx.gob.mx/repositorio/public/upload/repositorio/DGAyF/2022/scp/fracc_XVII_perfiles/dgayf_saf_19005716.pdf</t>
  </si>
  <si>
    <t>https://transparencia.finanzas.cdmx.gob.mx/repositorio/public/upload/repositorio/DGAyF/2024/scp/fracc_XVII/rodriguez_rulfo_hugo_2024_T4.xlsx</t>
  </si>
  <si>
    <t>https://transparencia.finanzas.cdmx.gob.mx/repositorio/public/upload/repositorio/DGAyF/2022/scp/fracc_XVII_perfiles/dgayf_saf_19005717.pdf</t>
  </si>
  <si>
    <t>https://transparencia.finanzas.cdmx.gob.mx/repositorio/public/upload/repositorio/DGAyF/2025/scp/fracc_XVII/juarez_valdez_marisela_2025_T3.xlsx</t>
  </si>
  <si>
    <t>https://transparencia.finanzas.cdmx.gob.mx/repositorio/public/upload/repositorio/DGAyF/2022/scp/fracc_XVII_perfiles/dgayf_saf_19005718.pdf</t>
  </si>
  <si>
    <t>https://transparencia.finanzas.cdmx.gob.mx/repositorio/public/upload/repositorio/DGAyF/2022/scp/fracc_XVII_perfiles/dgayf_saf_19005719.pdf</t>
  </si>
  <si>
    <t>https://transparencia.finanzas.cdmx.gob.mx/repositorio/public/upload/repositorio/DGAyF/2025/scp/fracc_XVII/lobato_juarez_angel_tomas_2025_T3.xlsx</t>
  </si>
  <si>
    <t>https://transparencia.finanzas.cdmx.gob.mx/repositorio/public/upload/repositorio/DGAyF/2022/scp/fracc_XVII_perfiles/dgayf_saf_19005721.pdf</t>
  </si>
  <si>
    <t>https://transparencia.finanzas.cdmx.gob.mx/repositorio/public/upload/repositorio/DGAyF/2025/scp/fracc_XVII/nunez_montoya_victor_2025_T2.xlsx</t>
  </si>
  <si>
    <t>https://transparencia.finanzas.cdmx.gob.mx/repositorio/public/upload/repositorio/DGAyF/2022/scp/fracc_XVII_perfiles/dgayf_saf_19005722.pdf</t>
  </si>
  <si>
    <t>https://transparencia.finanzas.cdmx.gob.mx/repositorio/public/upload/repositorio/DGAyF/2024/scp/fracc_XVII/munguia_martinez_luis_2024_T4.xlsx</t>
  </si>
  <si>
    <t>https://transparencia.finanzas.cdmx.gob.mx/repositorio/public/upload/repositorio/DGAyF/2022/scp/fracc_XVII_perfiles/dgayf_saf_19005724.pdf</t>
  </si>
  <si>
    <t>https://transparencia.finanzas.cdmx.gob.mx/repositorio/public/upload/repositorio/DGAyF/2025/scp/fracc_XVII/martinez_santamaria_berenice_2025_T1.xlsx</t>
  </si>
  <si>
    <t>https://transparencia.finanzas.cdmx.gob.mx/repositorio/public/upload/repositorio/DGAyF/2025/scp/fracc_XVII/chavez_ortega_mayra_lizbeth_2025_T1.xlsx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</si>
  <si>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</si>
  <si>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SECRETARIA DE ADMINISTRACION Y FINANZAS</t>
  </si>
  <si>
    <t>SECRETARIO (A) PARTICULAR "B"</t>
  </si>
  <si>
    <t>PERIODISMO Y COMUNICACION COLECTIVA</t>
  </si>
  <si>
    <t>NO ESPECIFICA</t>
  </si>
  <si>
    <t>SECRETARIA DE AMDINISTRACION Y FINANZAS</t>
  </si>
  <si>
    <t>LIDER COORDINADOR (A) DE PROYECTOS DE ADMINISTRACION DE CAPITAL HUMANO Y FINANZAS</t>
  </si>
  <si>
    <t>DERECHO</t>
  </si>
  <si>
    <t>JUD DE RECURSOS HUMANOS</t>
  </si>
  <si>
    <t>VERIFICENTRO</t>
  </si>
  <si>
    <t>JUD DE MANTENIMIENTO DEL PARQUE VEHICULAR</t>
  </si>
  <si>
    <t>SUBTESORERIA DE ADMINISTRACION TRIBUTARIA</t>
  </si>
  <si>
    <t>ENLACE AUXILIAR OPERATIVO A CENTROS DE SERVICIOS</t>
  </si>
  <si>
    <t>ECONOMIA</t>
  </si>
  <si>
    <t>SECRETARIA DE ADMINISTRACION Y FINANZAS DE LA CDMX</t>
  </si>
  <si>
    <t>SUPERVISOR (A) EN CENTROS DE SERVICIO</t>
  </si>
  <si>
    <t>ESTRUCTURAS METALICAS V&amp;V</t>
  </si>
  <si>
    <t>ASISTENTE (A) ADMINISTRATIVO (A)</t>
  </si>
  <si>
    <t>NO ESPECIFICA PERIODO</t>
  </si>
  <si>
    <t>CHOUX SHU. "REPOSTERIA FRANCESA"</t>
  </si>
  <si>
    <t>EJECUCION DE PROYECTOS DE INTERIORISMO Y REMODELACION</t>
  </si>
  <si>
    <t>ARQUITECTURA</t>
  </si>
  <si>
    <t>TRAIN BUREAU-UTL</t>
  </si>
  <si>
    <t>CONSULTORIA Y GERENCIA DE PROYECTOS</t>
  </si>
  <si>
    <t>SUBTESORERIA DE CATASTRO Y PADRON TERRITORIAL</t>
  </si>
  <si>
    <t>JUD DE ENLACE ADMINISTRATIVO (A)</t>
  </si>
  <si>
    <t>COMERCIO DE JUGUETES Y PRODUCTOS DE COLECCIÓN</t>
  </si>
  <si>
    <t>EMPRENDEDOR (A)</t>
  </si>
  <si>
    <t>SECRETARIA DE GOBERNACION</t>
  </si>
  <si>
    <t>JEFE (A) DE DEPARTAMENTO</t>
  </si>
  <si>
    <t>BELTRAN SALDIVAR CONSULTING</t>
  </si>
  <si>
    <t>ANALISTA</t>
  </si>
  <si>
    <t xml:space="preserve">COMISION FEDERAL DE ELECTRICIDAD </t>
  </si>
  <si>
    <t xml:space="preserve">COORDINADOR (A) ADMINISTRATIVO (A) </t>
  </si>
  <si>
    <t>CIRUJANO (A) DENTISTA</t>
  </si>
  <si>
    <t>CORPORATIVO ARVAL</t>
  </si>
  <si>
    <t xml:space="preserve">PROMOTOR (A) DE SEGUROS </t>
  </si>
  <si>
    <t>GUABIV. COLABORADORES EN ENERGIA Y DISTRIBUCION S.A DE C.V.</t>
  </si>
  <si>
    <t xml:space="preserve">GERENTE OPERATIVO (A) </t>
  </si>
  <si>
    <t xml:space="preserve">OPERACIÓN Y MANTEMIENTA DE TELEFERICOS, SA DE CV </t>
  </si>
  <si>
    <t>SUPERVISOR (A) DE CAJEROS (AS)</t>
  </si>
  <si>
    <t>INGENIERIA EN NEGOCIOS Y GESTION EMPRESARIAL</t>
  </si>
  <si>
    <t xml:space="preserve">ALDEN VALLEJO SA DE CV </t>
  </si>
  <si>
    <t xml:space="preserve">BECARIO (A) DE CUENTAS POR PAGAR </t>
  </si>
  <si>
    <t>JUD DE ENLACE ADMINISTRATIVO (A) EN LA SUBTESORERIA DE FISCALIZACION</t>
  </si>
  <si>
    <t>ADMINISTRACION</t>
  </si>
  <si>
    <t>LIDER COORDINADOR (A) DE PROYECTOS DE RECURSOS MATERIALES, ABASTECIMIENTOS Y SERVICIOS</t>
  </si>
  <si>
    <t>IXE BANCO</t>
  </si>
  <si>
    <t>PROMOTOR (A)</t>
  </si>
  <si>
    <t>ALCALDIA XOCHIMILCO</t>
  </si>
  <si>
    <t>JUD DE RESGUARDO DE LA PROPIEDAD</t>
  </si>
  <si>
    <t>CONSTRUCCION URBANA</t>
  </si>
  <si>
    <t>SUBDIRECTOR (A) DE ASESORIA Y PROYECTOS PRODUCTIVOS</t>
  </si>
  <si>
    <t>LUZ Y FUERZA DEL CENTRO</t>
  </si>
  <si>
    <t>CARPINTERO (A) A.</t>
  </si>
  <si>
    <t>ALCALDIA IZTAPALAPA</t>
  </si>
  <si>
    <t>AUXILIAR ADMINISTRATIVO (A)</t>
  </si>
  <si>
    <t>COORDINACION DE RECURSOS FINANCIEROS</t>
  </si>
  <si>
    <t>SECRETARIA DE LAS MUJERES DE LA CDMX</t>
  </si>
  <si>
    <t>VER NOTA ACLARATORIA EN LA COLUMNA NOTA</t>
  </si>
  <si>
    <t>SERVICIO DE ADMINISTRACION TRIBUTARIA</t>
  </si>
  <si>
    <t>ENLACE EN LA ADMINISTRACION DE INFRAESTRUCTURA</t>
  </si>
  <si>
    <t>INFORMATICA</t>
  </si>
  <si>
    <t xml:space="preserve">JEFE (A) DE SOPORTE TECNICO EN SITIO </t>
  </si>
  <si>
    <t>FINANCIERA NACIONAL DE DESARROLLO AGROPECUARIO RURAL FORESTAL Y PESQUERO</t>
  </si>
  <si>
    <t>GERENTE</t>
  </si>
  <si>
    <t>FINANZAS</t>
  </si>
  <si>
    <t>BANCO DEL BIENESTAR</t>
  </si>
  <si>
    <t>SUBDIRECTOR (A) DE OPERACION DE PRODUCTOS BANCARIOS</t>
  </si>
  <si>
    <t>GERENTE DE DISPERSION Y CONCENTRACION DE RECURSOS CREDITICIOS</t>
  </si>
  <si>
    <t>INSTITUTO PARA LA PROTECCION AL AHORRO BANCARIO</t>
  </si>
  <si>
    <t>TELMEX</t>
  </si>
  <si>
    <t>IKE ASISTENCIA</t>
  </si>
  <si>
    <t>EJECUTIVO (A) DE ASITENCIAS BANCARIAS</t>
  </si>
  <si>
    <t>SECRETARIA DE CULTURA CDMX</t>
  </si>
  <si>
    <t>COORDINACION DE FINANZAS</t>
  </si>
  <si>
    <t>CIENCIAS ECONOMICAS</t>
  </si>
  <si>
    <t>LEO CLOTHING</t>
  </si>
  <si>
    <t>01/12/2013 (DIFERENTE HORARIO)</t>
  </si>
  <si>
    <t>ESCUELA SUPERIOR DE ECONOMIA</t>
  </si>
  <si>
    <t>INVESTIGACION</t>
  </si>
  <si>
    <t xml:space="preserve">INSTITUTO PARA DEVOLVER AL PUEBLO LO ROBADO </t>
  </si>
  <si>
    <t>ESPECIALISTA "D"</t>
  </si>
  <si>
    <t>GRUPO INTERMEX</t>
  </si>
  <si>
    <t>LIDER DE PROYECTO</t>
  </si>
  <si>
    <t>FINANCIERA REALIDAD, S.A. DE C.V. SOFOM</t>
  </si>
  <si>
    <t>GERENTE ADMINISTRATIVO (A)</t>
  </si>
  <si>
    <t>BANCO NACIONAL DEL EJERCITO, FUERZA AEREA Y ARMADA S.N.C</t>
  </si>
  <si>
    <t>AUXILIAR ESPECIALIZADO (A)</t>
  </si>
  <si>
    <t>HONORARIOS</t>
  </si>
  <si>
    <t>CIENCIAS DE LA COMUNICACION</t>
  </si>
  <si>
    <t>DIRECCION EJECUTIVA DE DESARROLLO DE PERSONAL Y DERECHOS HUMANOS</t>
  </si>
  <si>
    <t>SECRETARIA DE HACIENDA Y CREDITO PUBLICO</t>
  </si>
  <si>
    <t>DIRECTOR (A) DE AREA</t>
  </si>
  <si>
    <t>OFICIALIA MAYOR DE LA CDMX</t>
  </si>
  <si>
    <t>DIRECTOR (A) DE RECURSOS HUMANOS</t>
  </si>
  <si>
    <t>SOCIOLOGIA POLITICA</t>
  </si>
  <si>
    <t>ALCALDIA MIGUEL  HIDALGO</t>
  </si>
  <si>
    <t>JUD DE PROYECTOS DE INNOVACION "B"</t>
  </si>
  <si>
    <t>AYUNTAMIENTO DE SANTA CLARA DURANGO</t>
  </si>
  <si>
    <t>ASESOR (A)</t>
  </si>
  <si>
    <t xml:space="preserve">SECRETARIA DE ADMINISTRACION Y FINANZAS DE LA CDMX </t>
  </si>
  <si>
    <t>ADMINISTRATIVO (A) ESPECIALIZADO (A) L</t>
  </si>
  <si>
    <t xml:space="preserve">LIDER COORDINADOR (A) DE PROYECTOS DE PERSONAL </t>
  </si>
  <si>
    <t xml:space="preserve">OFICIALIA MAYOR DE LA CDMX </t>
  </si>
  <si>
    <t>PRESTADOR (A) DE SERVICIOS POR HONORARIOS</t>
  </si>
  <si>
    <t>PERSONAL DE HONORARIOS</t>
  </si>
  <si>
    <t>PSICOLOGIA</t>
  </si>
  <si>
    <t>SUBADMINISTRADOR (A) DE ANALISIS Y EVALUACION DE RIESGOS 2</t>
  </si>
  <si>
    <t>SUBADMINISTRADOR (A) DE INTELIGENCIA ANALITICA</t>
  </si>
  <si>
    <t xml:space="preserve">SECRETARIA DE ADMINISTRACION Y FINANZAS DEL GCDMX </t>
  </si>
  <si>
    <t>LIDER COORDINADOR (A) DE PROYECTOS DE CAPACITACION</t>
  </si>
  <si>
    <t>CONTADURIA</t>
  </si>
  <si>
    <t>KREATA ESTUDIO S.A.S</t>
  </si>
  <si>
    <t xml:space="preserve">ASESOR (A) CONTABLE Y FISCAL </t>
  </si>
  <si>
    <t xml:space="preserve">CONAEMI A.C </t>
  </si>
  <si>
    <t>SUBDIRECTOR (A) DE NOMINAS Y MOVIMIENTOS DE PERSONAL</t>
  </si>
  <si>
    <t xml:space="preserve">ADMINISTRACION INDUSTRIAL </t>
  </si>
  <si>
    <t>SECRETARIA DE FINANZAS DE LA CDMX</t>
  </si>
  <si>
    <t>JUD DE MOVIMIENTOS DE PERSONAL</t>
  </si>
  <si>
    <t>EDITORIAL CIENCIA Y CULTURA LATINOAMERICANA S.A. DE C.V.</t>
  </si>
  <si>
    <t>TESORERO (A) GENERAL</t>
  </si>
  <si>
    <t>SECRETARIA DE INFRAESTRUCTURA, COMUNICACIONES Y TRANSPORTE</t>
  </si>
  <si>
    <t>SUBDIRECTOR (A) DE OPERACIONES</t>
  </si>
  <si>
    <t>TELECOMUNICACIONES DE MEXICO</t>
  </si>
  <si>
    <t>GERENTE ADMINISTRATIVO (A) DE LA RED TRONCAL</t>
  </si>
  <si>
    <t>INSTITUTO NACIONAL DE PEDIATRIA</t>
  </si>
  <si>
    <t>SECRETARIA DE ADMINISTRACION Y FINANZAS CDMX</t>
  </si>
  <si>
    <t>JUD DE ANALISIS Y APOYO NORMATIVO</t>
  </si>
  <si>
    <t>SECRETARIA DE DESARROLLO AGRARIO, TERRITORIAL Y URBANO</t>
  </si>
  <si>
    <t>PRESTADOR (A) DE SERVICIOS PROFESIONALES</t>
  </si>
  <si>
    <t xml:space="preserve">INSTITUTO TECNOLOGICO DE MILPA ALTA </t>
  </si>
  <si>
    <t>DOCENTE (INTERINO)</t>
  </si>
  <si>
    <t>2014 (DIFERENTE HORARIO)</t>
  </si>
  <si>
    <t>2020 (DIFERENTE HORARIO)</t>
  </si>
  <si>
    <t>TILDE, EXPERTOS EN SOLUCIONES EDUCATIVAS, S.C.</t>
  </si>
  <si>
    <t xml:space="preserve">COORDINADOR (A) DE PROYECTOS </t>
  </si>
  <si>
    <t>2013 (DIFERENTE HORARIO)</t>
  </si>
  <si>
    <t>2016 (DIFERENTE HORARIO)</t>
  </si>
  <si>
    <t>NUEVA ESCUELA TECNOLOGICA</t>
  </si>
  <si>
    <t>DOCENTE/DISEÑADOR (A) INSTRUCCIONAL</t>
  </si>
  <si>
    <t>JUD DE COMPRAS Y CONTROL DE MATERIALES</t>
  </si>
  <si>
    <t>SECRETARIA DE INFRAESTRUCTURA, COMUNICACIONES Y TRANSPORTES</t>
  </si>
  <si>
    <t>JEFE (A) DE DEPARTAMENTO DE ALMACENES</t>
  </si>
  <si>
    <t>SECRETARIA DE ECONOMIA</t>
  </si>
  <si>
    <t>JEFE (A) DE DEPARTAMENTO DE RECURSOS MATERIALES</t>
  </si>
  <si>
    <t xml:space="preserve">PRESTADOR (A) DE SERVICIOS PROFESIONALES </t>
  </si>
  <si>
    <t xml:space="preserve">NO ESPECIFICA </t>
  </si>
  <si>
    <t>ANALISTA DE CONTRATOS</t>
  </si>
  <si>
    <t>SEGOB</t>
  </si>
  <si>
    <t>SUBDIRECTOR (A) DE EVALUACION Y SEGUIMIENTO DE POLITICA PUBLICA DE DERECHOS HUMANOS</t>
  </si>
  <si>
    <t>GERENCIA PUBLICA</t>
  </si>
  <si>
    <t>SUBDIRECTOR (A) DE ARMONIZACION LEGISLATIVA EN DERECHOS HUMANOS DE LAS ENTIDADES FEDERATIVAS</t>
  </si>
  <si>
    <t>JEFE (A) DE DEPARTAMENTO DE EJECUCION Y SEGUIMIENTO DE LA COORDINACION CON LA ADMINISTRACION PUBLICA FEDERAL</t>
  </si>
  <si>
    <t>HOSPITAL GENERAL DE MEXICO DOCTOR EDUARDO LICEAGA</t>
  </si>
  <si>
    <t>SEÑALIZACION ARQUITECTONICA</t>
  </si>
  <si>
    <t>INEI-INFRAESTRUCTURA MEDICA CDMX</t>
  </si>
  <si>
    <t>SUPERVISION DE MANTENIMIENTO Y CONSERVACION</t>
  </si>
  <si>
    <t>ANALISTA ADMINISTRATIVO (A)</t>
  </si>
  <si>
    <t>INGENIERO (A) MATEMATICO (A)</t>
  </si>
  <si>
    <t>CENTRO NACIONAL DE PREVENCION DE DESASTRES</t>
  </si>
  <si>
    <t>PRACTICAS PROFESIONALES</t>
  </si>
  <si>
    <t xml:space="preserve">COMISION REGULADORA DE ENERGIA </t>
  </si>
  <si>
    <t>TITULAR DEL AREA DE RESPONSABILIDADES</t>
  </si>
  <si>
    <t xml:space="preserve">SECRETARIA DE HACIENDA Y CREDITO PUBLICO </t>
  </si>
  <si>
    <t xml:space="preserve">TITULAR DEL AREA DE QUEJAS </t>
  </si>
  <si>
    <t xml:space="preserve">SECRETARIA DE DESARROLLO SOCIAL </t>
  </si>
  <si>
    <t>2019 (DIFERENTE HORARIO)</t>
  </si>
  <si>
    <t>2024 (DIFERENTE HORARIO)</t>
  </si>
  <si>
    <t>SEGOVIA Y ASOCIADOS S.C.</t>
  </si>
  <si>
    <t>ABOGADO (A) LITIGANTE</t>
  </si>
  <si>
    <t>HIDRAULICA E INFRAESTRUCTURA KERSA</t>
  </si>
  <si>
    <t>ASESOR (A) JURIDICO (A)</t>
  </si>
  <si>
    <t>SIPROC SISTEMAS INTEGRALES DE PROTECCION CIVIL</t>
  </si>
  <si>
    <t>ASESORIA DE NORMATIVA Y JURIDICA</t>
  </si>
  <si>
    <t>JUD DE CONTROL DE ASUNTOS LABORALES</t>
  </si>
  <si>
    <t>SECRETARIA DEL TRABAJO Y PREVENSION SOCIAL</t>
  </si>
  <si>
    <t>JEFE (A) DE DEPARTAMENTO DE ENLACE LEGISLATIVO</t>
  </si>
  <si>
    <t>SECRETARIA DE CONTRALORIA GENERAL DE LA CDMX</t>
  </si>
  <si>
    <t xml:space="preserve">JUD DE INVESTIGACION </t>
  </si>
  <si>
    <t>FOVISSSTE</t>
  </si>
  <si>
    <t>INDEPENDIENTE</t>
  </si>
  <si>
    <t>ABOGADO (A) POSTULANTE</t>
  </si>
  <si>
    <t xml:space="preserve">CONSULTORIA TAPIA &amp; VILLAREAL </t>
  </si>
  <si>
    <t>PASANTE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</si>
</sst>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7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miranda_martinez_maribel_2025_T2.xlsx" TargetMode="External"/><Relationship Id="rId42" Type="http://schemas.openxmlformats.org/officeDocument/2006/relationships/hyperlink" Target="https://transparencia.finanzas.cdmx.gob.mx/repositorio/public/upload/repositorio/DGAyF/2025/scp/fracc_XVII/vacante_2025.pdf" TargetMode="External"/><Relationship Id="rId63" Type="http://schemas.openxmlformats.org/officeDocument/2006/relationships/hyperlink" Target="https://transparencia.finanzas.cdmx.gob.mx/repositorio/public/upload/repositorio/DGAyF/2022/scp/fracc_XVII_perfiles/dgayf_saf_19005685.pdf" TargetMode="External"/><Relationship Id="rId84" Type="http://schemas.openxmlformats.org/officeDocument/2006/relationships/hyperlink" Target="https://transparencia.finanzas.cdmx.gob.mx/repositorio/public/upload/repositorio/DGAyF/2022/scp/fracc_XVII_perfiles/dgayf_saf_19005727.pdf" TargetMode="External"/><Relationship Id="rId138" Type="http://schemas.openxmlformats.org/officeDocument/2006/relationships/hyperlink" Target="https://transparencia.finanzas.cdmx.gob.mx/repositorio/public/upload/repositorio/DGAyF/2025/scp/fracc_XVII/F17_2025_sanciones.pdf" TargetMode="External"/><Relationship Id="rId107" Type="http://schemas.openxmlformats.org/officeDocument/2006/relationships/hyperlink" Target="https://transparencia.finanzas.cdmx.gob.mx/repositorio/public/upload/repositorio/DGAyF/2025/scp/fracc_XVII/F17_2025_sanciones.pdf" TargetMode="External"/><Relationship Id="rId11" Type="http://schemas.openxmlformats.org/officeDocument/2006/relationships/hyperlink" Target="https://transparencia.finanzas.cdmx.gob.mx/repositorio/public/upload/repositorio/DGAyF/2025/scp/fracc_XVII/becerril_ibanez_oscar_2025_T2.xlsx" TargetMode="External"/><Relationship Id="rId32" Type="http://schemas.openxmlformats.org/officeDocument/2006/relationships/hyperlink" Target="https://transparencia.finanzas.cdmx.gob.mx/repositorio/public/upload/repositorio/DGAyF/2025/scp/fracc_XVII/cruz_mateos_viannehyd_margarita_2025_T2.xlsx" TargetMode="External"/><Relationship Id="rId37" Type="http://schemas.openxmlformats.org/officeDocument/2006/relationships/hyperlink" Target="https://transparencia.finanzas.cdmx.gob.mx/repositorio/public/upload/repositorio/DGAyF/2025/scp/fracc_XVII/castillo_garcia_jose_rafael_2025_T1.xlsx" TargetMode="External"/><Relationship Id="rId53" Type="http://schemas.openxmlformats.org/officeDocument/2006/relationships/hyperlink" Target="https://transparencia.finanzas.cdmx.gob.mx/repositorio/public/upload/repositorio/DGAyF/2022/scp/fracc_XVII_perfiles/dgayf_saf_19005741.pdf" TargetMode="External"/><Relationship Id="rId58" Type="http://schemas.openxmlformats.org/officeDocument/2006/relationships/hyperlink" Target="https://transparencia.finanzas.cdmx.gob.mx/repositorio/public/upload/repositorio/DGAyF/2025/scp/fracc_XVII/F17_2025_perfil.pdf" TargetMode="External"/><Relationship Id="rId74" Type="http://schemas.openxmlformats.org/officeDocument/2006/relationships/hyperlink" Target="https://transparencia.finanzas.cdmx.gob.mx/repositorio/public/upload/repositorio/DGAyF/2022/scp/fracc_XVII_perfiles/dgayf_saf_19005701.pdf" TargetMode="External"/><Relationship Id="rId79" Type="http://schemas.openxmlformats.org/officeDocument/2006/relationships/hyperlink" Target="https://transparencia.finanzas.cdmx.gob.mx/repositorio/public/upload/repositorio/DGAyF/2022/scp/fracc_XVII_perfiles/dgayf_saf_19005708.pdf" TargetMode="External"/><Relationship Id="rId102" Type="http://schemas.openxmlformats.org/officeDocument/2006/relationships/hyperlink" Target="https://transparencia.finanzas.cdmx.gob.mx/repositorio/public/upload/repositorio/DGAyF/2025/scp/fracc_XVII/F17_2025_sanciones.pdf" TargetMode="External"/><Relationship Id="rId123" Type="http://schemas.openxmlformats.org/officeDocument/2006/relationships/hyperlink" Target="https://transparencia.finanzas.cdmx.gob.mx/repositorio/public/upload/repositorio/DGAyF/2025/scp/fracc_XVII/F17_2025_sanciones.pdf" TargetMode="External"/><Relationship Id="rId128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4/scp/fracc_XVII/pena_carrera_sarai_2024_T2.xlsx" TargetMode="External"/><Relationship Id="rId90" Type="http://schemas.openxmlformats.org/officeDocument/2006/relationships/hyperlink" Target="https://transparencia.finanzas.cdmx.gob.mx/repositorio/public/upload/repositorio/DGAyF/2022/scp/fracc_XVII_perfiles/dgayf_saf_19005721.pdf" TargetMode="External"/><Relationship Id="rId95" Type="http://schemas.openxmlformats.org/officeDocument/2006/relationships/hyperlink" Target="https://transparencia.finanzas.cdmx.gob.mx/repositorio/public/upload/repositorio/DGAyF/2025/scp/fracc_XVII/F17_2025_perfil.pdf" TargetMode="External"/><Relationship Id="rId22" Type="http://schemas.openxmlformats.org/officeDocument/2006/relationships/hyperlink" Target="https://transparencia.finanzas.cdmx.gob.mx/repositorio/public/upload/repositorio/DGAyF/2025/scp/fracc_XVII/valerianes_garcia_eni_akzer_2025_T2.xlsx" TargetMode="External"/><Relationship Id="rId27" Type="http://schemas.openxmlformats.org/officeDocument/2006/relationships/hyperlink" Target="https://transparencia.finanzas.cdmx.gob.mx/repositorio/public/upload/repositorio/DGAyF/2023/scp/fracc_XVII/reyes_arenas_erick_2023_T3.xlsx" TargetMode="External"/><Relationship Id="rId43" Type="http://schemas.openxmlformats.org/officeDocument/2006/relationships/hyperlink" Target="https://transparencia.finanzas.cdmx.gob.mx/repositorio/public/upload/repositorio/DGAyF/2025/scp/fracc_XVII/lobato_juarez_angel_tomas_2025_T3.xlsx" TargetMode="External"/><Relationship Id="rId48" Type="http://schemas.openxmlformats.org/officeDocument/2006/relationships/hyperlink" Target="https://transparencia.finanzas.cdmx.gob.mx/repositorio/public/upload/repositorio/DGAyF/2025/scp/fracc_XVII/chavez_ortega_mayra_lizbeth_2025_T1.xlsx" TargetMode="External"/><Relationship Id="rId64" Type="http://schemas.openxmlformats.org/officeDocument/2006/relationships/hyperlink" Target="https://transparencia.finanzas.cdmx.gob.mx/repositorio/public/upload/repositorio/DGAyF/2022/scp/fracc_XVII_perfiles/dgayf_saf_19005689.pdf" TargetMode="External"/><Relationship Id="rId69" Type="http://schemas.openxmlformats.org/officeDocument/2006/relationships/hyperlink" Target="https://transparencia.finanzas.cdmx.gob.mx/repositorio/public/upload/repositorio/DGAyF/2022/scp/fracc_XVII_perfiles/dgayf_saf_19005695.pdf" TargetMode="External"/><Relationship Id="rId113" Type="http://schemas.openxmlformats.org/officeDocument/2006/relationships/hyperlink" Target="https://transparencia.finanzas.cdmx.gob.mx/repositorio/public/upload/repositorio/DGAyF/2025/scp/fracc_XVII/F17_2025_sanciones.pdf" TargetMode="External"/><Relationship Id="rId118" Type="http://schemas.openxmlformats.org/officeDocument/2006/relationships/hyperlink" Target="https://transparencia.finanzas.cdmx.gob.mx/repositorio/public/upload/repositorio/DGAyF/2025/scp/fracc_XVII/F17_2025_sanciones.pdf" TargetMode="External"/><Relationship Id="rId134" Type="http://schemas.openxmlformats.org/officeDocument/2006/relationships/hyperlink" Target="https://transparencia.finanzas.cdmx.gob.mx/repositorio/public/upload/repositorio/DGAyF/2025/scp/fracc_XVII/F17_2025_sanciones.pdf" TargetMode="External"/><Relationship Id="rId139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2/scp/fracc_XVII_perfiles/dgayf_saf_19005709.pdf" TargetMode="External"/><Relationship Id="rId85" Type="http://schemas.openxmlformats.org/officeDocument/2006/relationships/hyperlink" Target="https://transparencia.finanzas.cdmx.gob.mx/repositorio/public/upload/repositorio/DGAyF/2022/scp/fracc_XVII_perfiles/dgayf_saf_19005728.pdf" TargetMode="External"/><Relationship Id="rId12" Type="http://schemas.openxmlformats.org/officeDocument/2006/relationships/hyperlink" Target="https://transparencia.finanzas.cdmx.gob.mx/repositorio/public/upload/repositorio/DGAyF/2025/scp/fracc_XVII/estrada_perez_francisco_jared_2025_T2.xlsx" TargetMode="External"/><Relationship Id="rId17" Type="http://schemas.openxmlformats.org/officeDocument/2006/relationships/hyperlink" Target="https://transparencia.finanzas.cdmx.gob.mx/repositorio/public/upload/repositorio/DGAyF/2025/scp/fracc_XVII/flores_buendia_marco_antonio_2025_T1.xlsx" TargetMode="External"/><Relationship Id="rId33" Type="http://schemas.openxmlformats.org/officeDocument/2006/relationships/hyperlink" Target="https://transparencia.finanzas.cdmx.gob.mx/repositorio/public/upload/repositorio/DGAyF/2025/scp/fracc_XVII/trejo_rodriguez_sonia_2025_T2.xlsx" TargetMode="External"/><Relationship Id="rId38" Type="http://schemas.openxmlformats.org/officeDocument/2006/relationships/hyperlink" Target="https://transparencia.finanzas.cdmx.gob.mx/repositorio/public/upload/repositorio/DGAyF/2025/scp/fracc_XVII/mendez_servin_miguel_angel_2025_T2.xlsx" TargetMode="External"/><Relationship Id="rId59" Type="http://schemas.openxmlformats.org/officeDocument/2006/relationships/hyperlink" Target="https://transparencia.finanzas.cdmx.gob.mx/repositorio/public/upload/repositorio/DGAyF/2022/scp/fracc_XVII_perfiles/dgayf_saf_19005757.pdf" TargetMode="External"/><Relationship Id="rId103" Type="http://schemas.openxmlformats.org/officeDocument/2006/relationships/hyperlink" Target="https://transparencia.finanzas.cdmx.gob.mx/repositorio/public/upload/repositorio/DGAyF/2025/scp/fracc_XVII/F17_2025_sanciones.pdf" TargetMode="External"/><Relationship Id="rId108" Type="http://schemas.openxmlformats.org/officeDocument/2006/relationships/hyperlink" Target="https://transparencia.finanzas.cdmx.gob.mx/repositorio/public/upload/repositorio/DGAyF/2025/scp/fracc_XVII/F17_2025_sanciones.pdf" TargetMode="External"/><Relationship Id="rId124" Type="http://schemas.openxmlformats.org/officeDocument/2006/relationships/hyperlink" Target="https://transparencia.finanzas.cdmx.gob.mx/repositorio/public/upload/repositorio/DGAyF/2025/scp/fracc_XVII/F17_2025_sanciones.pdf" TargetMode="External"/><Relationship Id="rId129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2/scp/fracc_XVII_perfiles/dgayf_saf_19005744.pdf" TargetMode="External"/><Relationship Id="rId70" Type="http://schemas.openxmlformats.org/officeDocument/2006/relationships/hyperlink" Target="https://transparencia.finanzas.cdmx.gob.mx/repositorio/public/upload/repositorio/DGAyF/2022/scp/fracc_XVII_perfiles/dgayf_saf_19005697.pdf" TargetMode="External"/><Relationship Id="rId75" Type="http://schemas.openxmlformats.org/officeDocument/2006/relationships/hyperlink" Target="https://transparencia.finanzas.cdmx.gob.mx/repositorio/public/upload/repositorio/DGAyF/2022/scp/fracc_XVII_perfiles/dgayf_saf_19005704.pdf" TargetMode="External"/><Relationship Id="rId91" Type="http://schemas.openxmlformats.org/officeDocument/2006/relationships/hyperlink" Target="https://transparencia.finanzas.cdmx.gob.mx/repositorio/public/upload/repositorio/DGAyF/2022/scp/fracc_XVII_perfiles/dgayf_saf_19005722.pdf" TargetMode="External"/><Relationship Id="rId96" Type="http://schemas.openxmlformats.org/officeDocument/2006/relationships/hyperlink" Target="https://transparencia.finanzas.cdmx.gob.mx/repositorio/public/upload/repositorio/DGAyF/2025/scp/fracc_XVII/F17_2025_sanciones.pdf" TargetMode="External"/><Relationship Id="rId140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vacante_2025.pdf" TargetMode="External"/><Relationship Id="rId23" Type="http://schemas.openxmlformats.org/officeDocument/2006/relationships/hyperlink" Target="https://transparencia.finanzas.cdmx.gob.mx/repositorio/public/upload/repositorio/DGAyF/2025/scp/fracc_XVII/bueno_rodriguez_maricruz_2025_T1.xlsx" TargetMode="External"/><Relationship Id="rId28" Type="http://schemas.openxmlformats.org/officeDocument/2006/relationships/hyperlink" Target="https://transparencia.finanzas.cdmx.gob.mx/repositorio/public/upload/repositorio/DGAyF/2025/scp/fracc_XVII/vacante_2025.pdf" TargetMode="External"/><Relationship Id="rId49" Type="http://schemas.openxmlformats.org/officeDocument/2006/relationships/hyperlink" Target="https://transparencia.finanzas.cdmx.gob.mx/repositorio/public/upload/repositorio/DGAyF/2022/scp/fracc_XVII_perfiles/dgayf_saf_19005684.pdf" TargetMode="External"/><Relationship Id="rId114" Type="http://schemas.openxmlformats.org/officeDocument/2006/relationships/hyperlink" Target="https://transparencia.finanzas.cdmx.gob.mx/repositorio/public/upload/repositorio/DGAyF/2025/scp/fracc_XVII/F17_2025_sanciones.pdf" TargetMode="External"/><Relationship Id="rId119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5/scp/fracc_XVII/nunez_montoya_victor_2025_T2.xlsx" TargetMode="External"/><Relationship Id="rId60" Type="http://schemas.openxmlformats.org/officeDocument/2006/relationships/hyperlink" Target="https://transparencia.finanzas.cdmx.gob.mx/repositorio/public/upload/repositorio/DGAyF/2022/scp/fracc_XVII_perfiles/dgayf_saf_19005760.pdf" TargetMode="External"/><Relationship Id="rId65" Type="http://schemas.openxmlformats.org/officeDocument/2006/relationships/hyperlink" Target="https://transparencia.finanzas.cdmx.gob.mx/repositorio/public/upload/repositorio/DGAyF/2022/scp/fracc_XVII_perfiles/dgayf_saf_19005690.pdf" TargetMode="External"/><Relationship Id="rId81" Type="http://schemas.openxmlformats.org/officeDocument/2006/relationships/hyperlink" Target="https://transparencia.finanzas.cdmx.gob.mx/repositorio/public/upload/repositorio/DGAyF/2022/scp/fracc_XVII_perfiles/dgayf_saf_19005711.pdf" TargetMode="External"/><Relationship Id="rId86" Type="http://schemas.openxmlformats.org/officeDocument/2006/relationships/hyperlink" Target="https://transparencia.finanzas.cdmx.gob.mx/repositorio/public/upload/repositorio/DGAyF/2022/scp/fracc_XVII_perfiles/dgayf_saf_19005716.pdf" TargetMode="External"/><Relationship Id="rId130" Type="http://schemas.openxmlformats.org/officeDocument/2006/relationships/hyperlink" Target="https://transparencia.finanzas.cdmx.gob.mx/repositorio/public/upload/repositorio/DGAyF/2025/scp/fracc_XVII/F17_2025_sanciones.pdf" TargetMode="External"/><Relationship Id="rId135" Type="http://schemas.openxmlformats.org/officeDocument/2006/relationships/hyperlink" Target="https://transparencia.finanzas.cdmx.gob.mx/repositorio/public/upload/repositorio/DGAyF/2025/scp/fracc_XVII/F17_2025_sanciones.pdf" TargetMode="External"/><Relationship Id="rId13" Type="http://schemas.openxmlformats.org/officeDocument/2006/relationships/hyperlink" Target="https://transparencia.finanzas.cdmx.gob.mx/repositorio/public/upload/repositorio/DGAyF/2025/scp/fracc_XVII/vacante_2025.pdf" TargetMode="External"/><Relationship Id="rId18" Type="http://schemas.openxmlformats.org/officeDocument/2006/relationships/hyperlink" Target="https://transparencia.finanzas.cdmx.gob.mx/repositorio/public/upload/repositorio/DGAyF/2025/scp/fracc_XVII/enciso_castillo_carlos_jesus_2025_T2.xlsx" TargetMode="External"/><Relationship Id="rId39" Type="http://schemas.openxmlformats.org/officeDocument/2006/relationships/hyperlink" Target="https://transparencia.finanzas.cdmx.gob.mx/repositorio/public/upload/repositorio/DGAyF/2024/scp/fracc_XVII/huitron_rivas_armando_2024_T4.xlsx" TargetMode="External"/><Relationship Id="rId109" Type="http://schemas.openxmlformats.org/officeDocument/2006/relationships/hyperlink" Target="https://transparencia.finanzas.cdmx.gob.mx/repositorio/public/upload/repositorio/DGAyF/2025/scp/fracc_XVII/F17_2025_sanciones.pdf" TargetMode="External"/><Relationship Id="rId34" Type="http://schemas.openxmlformats.org/officeDocument/2006/relationships/hyperlink" Target="https://transparencia.finanzas.cdmx.gob.mx/repositorio/public/upload/repositorio/DGAyF/2025/scp/fracc_XVII/luna_munoz_luis_enrique_2025_T2.xlsx" TargetMode="External"/><Relationship Id="rId50" Type="http://schemas.openxmlformats.org/officeDocument/2006/relationships/hyperlink" Target="https://transparencia.finanzas.cdmx.gob.mx/repositorio/public/upload/repositorio/DGAyF/2022/scp/fracc_XVII_perfiles/dgayf_saf_19005734.pdf" TargetMode="External"/><Relationship Id="rId55" Type="http://schemas.openxmlformats.org/officeDocument/2006/relationships/hyperlink" Target="https://transparencia.finanzas.cdmx.gob.mx/repositorio/public/upload/repositorio/DGAyF/2022/scp/fracc_XVII_perfiles/dgayf_saf_19005745.pdf" TargetMode="External"/><Relationship Id="rId76" Type="http://schemas.openxmlformats.org/officeDocument/2006/relationships/hyperlink" Target="https://transparencia.finanzas.cdmx.gob.mx/repositorio/public/upload/repositorio/DGAyF/2022/scp/fracc_XVII_perfiles/dgay_saf_19005705.pdf" TargetMode="External"/><Relationship Id="rId97" Type="http://schemas.openxmlformats.org/officeDocument/2006/relationships/hyperlink" Target="https://transparencia.finanzas.cdmx.gob.mx/repositorio/public/upload/repositorio/DGAyF/2025/scp/fracc_XVII/F17_2025_sanciones.pdf" TargetMode="External"/><Relationship Id="rId104" Type="http://schemas.openxmlformats.org/officeDocument/2006/relationships/hyperlink" Target="https://transparencia.finanzas.cdmx.gob.mx/repositorio/public/upload/repositorio/DGAyF/2025/scp/fracc_XVII/F17_2025_sanciones.pdf" TargetMode="External"/><Relationship Id="rId120" Type="http://schemas.openxmlformats.org/officeDocument/2006/relationships/hyperlink" Target="https://transparencia.finanzas.cdmx.gob.mx/repositorio/public/upload/repositorio/DGAyF/2025/scp/fracc_XVII/F17_2025_sanciones.pdf" TargetMode="External"/><Relationship Id="rId125" Type="http://schemas.openxmlformats.org/officeDocument/2006/relationships/hyperlink" Target="https://transparencia.finanzas.cdmx.gob.mx/repositorio/public/upload/repositorio/DGAyF/2025/scp/fracc_XVII/F17_2025_sanciones.pdf" TargetMode="External"/><Relationship Id="rId141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paredes_revueltas_irving_erick_2025_T2.xlsx" TargetMode="External"/><Relationship Id="rId71" Type="http://schemas.openxmlformats.org/officeDocument/2006/relationships/hyperlink" Target="https://transparencia.finanzas.cdmx.gob.mx/repositorio/public/upload/repositorio/DGAyF/2022/scp/fracc_XVII_perfiles/dgayf_saf_19005698.pdf" TargetMode="External"/><Relationship Id="rId92" Type="http://schemas.openxmlformats.org/officeDocument/2006/relationships/hyperlink" Target="https://transparencia.finanzas.cdmx.gob.mx/repositorio/public/upload/repositorio/DGAyF/2022/scp/fracc_XVII_perfiles/dgayf_saf_19005724.pdf" TargetMode="External"/><Relationship Id="rId2" Type="http://schemas.openxmlformats.org/officeDocument/2006/relationships/hyperlink" Target="https://transparencia.finanzas.cdmx.gob.mx/repositorio/public/upload/repositorio/DGAyF/2025/scp/fracc_XVII/burciaga_leyva_jeanette_consuelo_2025_T1.xlsx" TargetMode="External"/><Relationship Id="rId29" Type="http://schemas.openxmlformats.org/officeDocument/2006/relationships/hyperlink" Target="https://transparencia.finanzas.cdmx.gob.mx/repositorio/public/upload/repositorio/DGAyF/2025/scp/fracc_XVII/F17_2025_curricular.pdf" TargetMode="External"/><Relationship Id="rId24" Type="http://schemas.openxmlformats.org/officeDocument/2006/relationships/hyperlink" Target="http://transparencia.finanzas.cdmx.gob.mx/repositorio/public/upload/repositorio/DGAyF/2019/scp/fracc_XVII/romo_gomez_angel.xlsx" TargetMode="External"/><Relationship Id="rId40" Type="http://schemas.openxmlformats.org/officeDocument/2006/relationships/hyperlink" Target="https://transparencia.finanzas.cdmx.gob.mx/repositorio/public/upload/repositorio/DGAyF/2024/scp/fracc_XVII/rodriguez_rulfo_hugo_2024_T4.xlsx" TargetMode="External"/><Relationship Id="rId45" Type="http://schemas.openxmlformats.org/officeDocument/2006/relationships/hyperlink" Target="https://transparencia.finanzas.cdmx.gob.mx/repositorio/public/upload/repositorio/DGAyF/2024/scp/fracc_XVII/munguia_martinez_luis_2024_T4.xlsx" TargetMode="External"/><Relationship Id="rId66" Type="http://schemas.openxmlformats.org/officeDocument/2006/relationships/hyperlink" Target="https://transparencia.finanzas.cdmx.gob.mx/repositorio/public/upload/repositorio/DGAyF/2022/scp/fracc_XVII_perfiles/dgayf_saf_19005691.pdf" TargetMode="External"/><Relationship Id="rId87" Type="http://schemas.openxmlformats.org/officeDocument/2006/relationships/hyperlink" Target="https://transparencia.finanzas.cdmx.gob.mx/repositorio/public/upload/repositorio/DGAyF/2022/scp/fracc_XVII_perfiles/dgayf_saf_19005717.pdf" TargetMode="External"/><Relationship Id="rId110" Type="http://schemas.openxmlformats.org/officeDocument/2006/relationships/hyperlink" Target="https://transparencia.finanzas.cdmx.gob.mx/repositorio/public/upload/repositorio/DGAyF/2025/scp/fracc_XVII/F17_2025_sanciones.pdf" TargetMode="External"/><Relationship Id="rId115" Type="http://schemas.openxmlformats.org/officeDocument/2006/relationships/hyperlink" Target="https://transparencia.finanzas.cdmx.gob.mx/repositorio/public/upload/repositorio/DGAyF/2025/scp/fracc_XVII/F17_2025_sanciones.pdf" TargetMode="External"/><Relationship Id="rId131" Type="http://schemas.openxmlformats.org/officeDocument/2006/relationships/hyperlink" Target="https://transparencia.finanzas.cdmx.gob.mx/repositorio/public/upload/repositorio/DGAyF/2025/scp/fracc_XVII/F17_2025_sanciones.pdf" TargetMode="External"/><Relationship Id="rId136" Type="http://schemas.openxmlformats.org/officeDocument/2006/relationships/hyperlink" Target="https://transparencia.finanzas.cdmx.gob.mx/repositorio/public/upload/repositorio/DGAyF/2025/scp/fracc_XVII/F17_2025_sanciones.pdf" TargetMode="External"/><Relationship Id="rId61" Type="http://schemas.openxmlformats.org/officeDocument/2006/relationships/hyperlink" Target="https://transparencia.finanzas.cdmx.gob.mx/repositorio/public/upload/repositorio/DGAyF/2022/scp/fracc_XVII_perfiles/dgayf_saf_19005763.pdf" TargetMode="External"/><Relationship Id="rId82" Type="http://schemas.openxmlformats.org/officeDocument/2006/relationships/hyperlink" Target="https://transparencia.finanzas.cdmx.gob.mx/repositorio/public/upload/repositorio/DGAyF/2022/scp/fracc_XVII_perfiles/dgayf_saf_19005712.pdf" TargetMode="External"/><Relationship Id="rId19" Type="http://schemas.openxmlformats.org/officeDocument/2006/relationships/hyperlink" Target="https://transparencia.finanzas.cdmx.gob.mx/repositorio/public/upload/repositorio/DGAyF/2025/scp/fracc_XVII/ortega_rivera_hector_2025_T1.xlsx" TargetMode="External"/><Relationship Id="rId14" Type="http://schemas.openxmlformats.org/officeDocument/2006/relationships/hyperlink" Target="https://transparencia.finanzas.cdmx.gob.mx/repositorio/public/upload/repositorio/DGAyF/2025/scp/fracc_XVII/F17_2025_curricular.pdf" TargetMode="External"/><Relationship Id="rId30" Type="http://schemas.openxmlformats.org/officeDocument/2006/relationships/hyperlink" Target="http://transparencia.finanzas.cdmx.gob.mx/repositorio/public/upload/repositorio/DGAyF/2019/scp/fracc_XVII/chavez_angeles_isabel.xlsx" TargetMode="External"/><Relationship Id="rId35" Type="http://schemas.openxmlformats.org/officeDocument/2006/relationships/hyperlink" Target="https://transparencia.finanzas.cdmx.gob.mx/repositorio/public/upload/repositorio/DGAyF/2025/scp/fracc_XVII/F17_2025_curricular.pdf" TargetMode="External"/><Relationship Id="rId56" Type="http://schemas.openxmlformats.org/officeDocument/2006/relationships/hyperlink" Target="https://transparencia.finanzas.cdmx.gob.mx/repositorio/public/upload/repositorio/DGAyF/2022/scp/fracc_XVII_perfiles/dgayf_saf_19005746.pdf" TargetMode="External"/><Relationship Id="rId77" Type="http://schemas.openxmlformats.org/officeDocument/2006/relationships/hyperlink" Target="https://transparencia.finanzas.cdmx.gob.mx/repositorio/public/upload/repositorio/DGAyF/2022/scp/fracc_XVII_perfiles/dgayf_saf_19005706.pdf" TargetMode="External"/><Relationship Id="rId100" Type="http://schemas.openxmlformats.org/officeDocument/2006/relationships/hyperlink" Target="https://transparencia.finanzas.cdmx.gob.mx/repositorio/public/upload/repositorio/DGAyF/2025/scp/fracc_XVII/F17_2025_sanciones.pdf" TargetMode="External"/><Relationship Id="rId105" Type="http://schemas.openxmlformats.org/officeDocument/2006/relationships/hyperlink" Target="https://transparencia.finanzas.cdmx.gob.mx/repositorio/public/upload/repositorio/DGAyF/2025/scp/fracc_XVII/F17_2025_sanciones.pdf" TargetMode="External"/><Relationship Id="rId126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4/scp/fracc_XVII/salazar_munoz_ivan_jose_2024_T2.xlsx" TargetMode="External"/><Relationship Id="rId51" Type="http://schemas.openxmlformats.org/officeDocument/2006/relationships/hyperlink" Target="https://transparencia.finanzas.cdmx.gob.mx/repositorio/public/upload/repositorio/DGAyF/2022/scp/fracc_XVII_perfiles/dgayf_saf_19005737.pdf" TargetMode="External"/><Relationship Id="rId72" Type="http://schemas.openxmlformats.org/officeDocument/2006/relationships/hyperlink" Target="https://transparencia.finanzas.cdmx.gob.mx/repositorio/public/upload/repositorio/DGAyF/2022/scp/fracc_XVII_perfiles/dgayf_saf_19005699.pdf" TargetMode="External"/><Relationship Id="rId93" Type="http://schemas.openxmlformats.org/officeDocument/2006/relationships/hyperlink" Target="https://transparencia.finanzas.cdmx.gob.mx/repositorio/public/upload/repositorio/DGAyF/2025/scp/fracc_XVII/F17_2025_perfil.pdf" TargetMode="External"/><Relationship Id="rId98" Type="http://schemas.openxmlformats.org/officeDocument/2006/relationships/hyperlink" Target="https://transparencia.finanzas.cdmx.gob.mx/repositorio/public/upload/repositorio/DGAyF/2025/scp/fracc_XVII/F17_2025_sanciones.pdf" TargetMode="External"/><Relationship Id="rId121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://transparencia.finanzas.cdmx.gob.mx/repositorio/public/upload/repositorio/DGAyF/2021/scp/fracc_XVII/bravo_alvarado_carlos_mauricio_2021_T2.xlsx" TargetMode="External"/><Relationship Id="rId25" Type="http://schemas.openxmlformats.org/officeDocument/2006/relationships/hyperlink" Target="https://transparencia.finanzas.cdmx.gob.mx/repositorio/public/upload/repositorio/DGAyF/2022/scp/fracc_XVII/acalco_morales_jose_domingo_2022_T2.xlsx" TargetMode="External"/><Relationship Id="rId46" Type="http://schemas.openxmlformats.org/officeDocument/2006/relationships/hyperlink" Target="https://transparencia.finanzas.cdmx.gob.mx/repositorio/public/upload/repositorio/DGAyF/2025/scp/fracc_XVII/F17_2025_curricular.pdf" TargetMode="External"/><Relationship Id="rId67" Type="http://schemas.openxmlformats.org/officeDocument/2006/relationships/hyperlink" Target="https://transparencia.finanzas.cdmx.gob.mx/repositorio/public/upload/repositorio/DGAyF/2022/scp/fracc_XVII_perfiles/dgayf_saf_19005692.pdf" TargetMode="External"/><Relationship Id="rId116" Type="http://schemas.openxmlformats.org/officeDocument/2006/relationships/hyperlink" Target="https://transparencia.finanzas.cdmx.gob.mx/repositorio/public/upload/repositorio/DGAyF/2025/scp/fracc_XVII/F17_2025_sanciones.pdf" TargetMode="External"/><Relationship Id="rId137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sanchez_alvarez_claudia_2025_T2.xlsx" TargetMode="External"/><Relationship Id="rId41" Type="http://schemas.openxmlformats.org/officeDocument/2006/relationships/hyperlink" Target="https://transparencia.finanzas.cdmx.gob.mx/repositorio/public/upload/repositorio/DGAyF/2025/scp/fracc_XVII/juarez_valdez_marisela_2025_T3.xlsx" TargetMode="External"/><Relationship Id="rId62" Type="http://schemas.openxmlformats.org/officeDocument/2006/relationships/hyperlink" Target="https://transparencia.finanzas.cdmx.gob.mx/repositorio/public/upload/repositorio/DGAyF/2022/scp/fracc_XVII_perfiles/dgayf_saf_19005748.pdf" TargetMode="External"/><Relationship Id="rId83" Type="http://schemas.openxmlformats.org/officeDocument/2006/relationships/hyperlink" Target="https://transparencia.finanzas.cdmx.gob.mx/repositorio/public/upload/repositorio/DGAyF/2022/scp/fracc_XVII_perfiles/dgayf_saf_19005714.pdf" TargetMode="External"/><Relationship Id="rId88" Type="http://schemas.openxmlformats.org/officeDocument/2006/relationships/hyperlink" Target="https://transparencia.finanzas.cdmx.gob.mx/repositorio/public/upload/repositorio/DGAyF/2022/scp/fracc_XVII_perfiles/dgayf_saf_19005718.pdf" TargetMode="External"/><Relationship Id="rId111" Type="http://schemas.openxmlformats.org/officeDocument/2006/relationships/hyperlink" Target="https://transparencia.finanzas.cdmx.gob.mx/repositorio/public/upload/repositorio/DGAyF/2025/scp/fracc_XVII/F17_2025_sanciones.pdf" TargetMode="External"/><Relationship Id="rId132" Type="http://schemas.openxmlformats.org/officeDocument/2006/relationships/hyperlink" Target="https://transparencia.finanzas.cdmx.gob.mx/repositorio/public/upload/repositorio/DGAyF/2025/scp/fracc_XVII/F17_2025_sanciones.pdf" TargetMode="External"/><Relationship Id="rId15" Type="http://schemas.openxmlformats.org/officeDocument/2006/relationships/hyperlink" Target="https://transparencia.finanzas.cdmx.gob.mx/repositorio/public/upload/repositorio/DGAyF/2024/scp/fracc_XVII/fuentes_gonzalez_david_2024_T4.xlsx" TargetMode="External"/><Relationship Id="rId36" Type="http://schemas.openxmlformats.org/officeDocument/2006/relationships/hyperlink" Target="https://transparencia.finanzas.cdmx.gob.mx/repositorio/public/upload/repositorio/DGAyF/2025/scp/fracc_XVII/F17_2025_curricular.pdf" TargetMode="External"/><Relationship Id="rId57" Type="http://schemas.openxmlformats.org/officeDocument/2006/relationships/hyperlink" Target="https://transparencia.finanzas.cdmx.gob.mx/repositorio/public/upload/repositorio/DGAyF/2022/scp/fracc_XVII_perfiles/dgayf_saf_19005747.pdf" TargetMode="External"/><Relationship Id="rId106" Type="http://schemas.openxmlformats.org/officeDocument/2006/relationships/hyperlink" Target="https://transparencia.finanzas.cdmx.gob.mx/repositorio/public/upload/repositorio/DGAyF/2025/scp/fracc_XVII/F17_2025_sanciones.pdf" TargetMode="External"/><Relationship Id="rId12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3/scp/fracc_XVII/perez_hernandez_maria_begonia_2023_T4.xlsx" TargetMode="External"/><Relationship Id="rId31" Type="http://schemas.openxmlformats.org/officeDocument/2006/relationships/hyperlink" Target="https://transparencia.finanzas.cdmx.gob.mx/repositorio/public/upload/repositorio/DGAyF/2024/scp/fracc_XVII/rojas_rodriguez_rodrigo_2024_T4.xlsx" TargetMode="External"/><Relationship Id="rId52" Type="http://schemas.openxmlformats.org/officeDocument/2006/relationships/hyperlink" Target="https://transparencia.finanzas.cdmx.gob.mx/repositorio/public/upload/repositorio/DGAyF/2022/scp/fracc_XVII_perfiles/dgayf_saf_19005740.pdf" TargetMode="External"/><Relationship Id="rId73" Type="http://schemas.openxmlformats.org/officeDocument/2006/relationships/hyperlink" Target="https://transparencia.finanzas.cdmx.gob.mx/repositorio/public/upload/repositorio/DGAyF/2022/scp/fracc_XVII_perfiles/dgayf_saf_19005700.pdf" TargetMode="External"/><Relationship Id="rId78" Type="http://schemas.openxmlformats.org/officeDocument/2006/relationships/hyperlink" Target="https://transparencia.finanzas.cdmx.gob.mx/repositorio/public/upload/repositorio/DGAyF/2022/scp/fracc_XVII_perfiles/dgayf_saf_19005707.pdf" TargetMode="External"/><Relationship Id="rId94" Type="http://schemas.openxmlformats.org/officeDocument/2006/relationships/hyperlink" Target="https://transparencia.finanzas.cdmx.gob.mx/repositorio/public/upload/repositorio/DGAyF/2025/scp/fracc_XVII/F17_2025_perfil.pdf" TargetMode="External"/><Relationship Id="rId99" Type="http://schemas.openxmlformats.org/officeDocument/2006/relationships/hyperlink" Target="https://transparencia.finanzas.cdmx.gob.mx/repositorio/public/upload/repositorio/DGAyF/2025/scp/fracc_XVII/F17_2025_sanciones.pdf" TargetMode="External"/><Relationship Id="rId101" Type="http://schemas.openxmlformats.org/officeDocument/2006/relationships/hyperlink" Target="https://transparencia.finanzas.cdmx.gob.mx/repositorio/public/upload/repositorio/DGAyF/2025/scp/fracc_XVII/F17_2025_sanciones.pdf" TargetMode="External"/><Relationship Id="rId122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saucedo_hernandez_viridiana_2025_T1.xlsx" TargetMode="External"/><Relationship Id="rId9" Type="http://schemas.openxmlformats.org/officeDocument/2006/relationships/hyperlink" Target="https://transparencia.finanzas.cdmx.gob.mx/repositorio/public/upload/repositorio/DGAyF/2023/scp/fracc_XVII/lopez_escalona_hans_omar_2023_T1.xlsx" TargetMode="External"/><Relationship Id="rId26" Type="http://schemas.openxmlformats.org/officeDocument/2006/relationships/hyperlink" Target="https://transparencia.finanzas.cdmx.gob.mx/repositorio/public/upload/repositorio/DGAyF/2024/scp/fracc_XVII/gutierrez_godinez_oscar_manuel_2024_T4.xlsx" TargetMode="External"/><Relationship Id="rId47" Type="http://schemas.openxmlformats.org/officeDocument/2006/relationships/hyperlink" Target="https://transparencia.finanzas.cdmx.gob.mx/repositorio/public/upload/repositorio/DGAyF/2025/scp/fracc_XVII/martinez_santamaria_berenice_2025_T1.xlsx" TargetMode="External"/><Relationship Id="rId68" Type="http://schemas.openxmlformats.org/officeDocument/2006/relationships/hyperlink" Target="https://transparencia.finanzas.cdmx.gob.mx/repositorio/public/upload/repositorio/DGAyF/2022/scp/fracc_XVII_perfiles/dgayf_saf_19005694.pdf" TargetMode="External"/><Relationship Id="rId89" Type="http://schemas.openxmlformats.org/officeDocument/2006/relationships/hyperlink" Target="https://transparencia.finanzas.cdmx.gob.mx/repositorio/public/upload/repositorio/DGAyF/2022/scp/fracc_XVII_perfiles/dgayf_saf_19005719.pdf" TargetMode="External"/><Relationship Id="rId112" Type="http://schemas.openxmlformats.org/officeDocument/2006/relationships/hyperlink" Target="https://transparencia.finanzas.cdmx.gob.mx/repositorio/public/upload/repositorio/DGAyF/2025/scp/fracc_XVII/F17_2025_sanciones.pdf" TargetMode="External"/><Relationship Id="rId133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F17_2025_curric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136</v>
      </c>
      <c r="G8" s="4" t="s">
        <v>137</v>
      </c>
      <c r="H8" s="4" t="s">
        <v>138</v>
      </c>
      <c r="I8" s="4" t="s">
        <v>57</v>
      </c>
      <c r="J8" s="4" t="s">
        <v>84</v>
      </c>
      <c r="K8" s="4" t="s">
        <v>63</v>
      </c>
      <c r="L8" s="4" t="s">
        <v>249</v>
      </c>
      <c r="M8" s="6" t="str">
        <f ca="1">HYPERLINK("#"&amp;CELL("direccion",Tabla_472796!A4),"1")</f>
        <v>1</v>
      </c>
      <c r="N8" s="6" t="s">
        <v>270</v>
      </c>
      <c r="O8" s="6" t="s">
        <v>271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139</v>
      </c>
      <c r="G9" s="4" t="s">
        <v>140</v>
      </c>
      <c r="H9" s="4" t="s">
        <v>141</v>
      </c>
      <c r="I9" s="4" t="s">
        <v>56</v>
      </c>
      <c r="J9" s="4" t="s">
        <v>84</v>
      </c>
      <c r="K9" s="4" t="s">
        <v>63</v>
      </c>
      <c r="L9" s="4" t="s">
        <v>250</v>
      </c>
      <c r="M9" s="6" t="str">
        <f ca="1">HYPERLINK("#"&amp;CELL("direccion",Tabla_472796!A7),"2")</f>
        <v>2</v>
      </c>
      <c r="N9" s="6" t="s">
        <v>272</v>
      </c>
      <c r="O9" s="6" t="s">
        <v>273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85</v>
      </c>
      <c r="E10" s="4" t="s">
        <v>87</v>
      </c>
      <c r="F10" s="4" t="s">
        <v>142</v>
      </c>
      <c r="G10" s="4" t="s">
        <v>143</v>
      </c>
      <c r="H10" s="4" t="s">
        <v>144</v>
      </c>
      <c r="I10" s="4" t="s">
        <v>57</v>
      </c>
      <c r="J10" s="4" t="s">
        <v>84</v>
      </c>
      <c r="K10" s="4" t="s">
        <v>63</v>
      </c>
      <c r="L10" s="4" t="s">
        <v>251</v>
      </c>
      <c r="M10" s="6" t="str">
        <f ca="1">HYPERLINK("#"&amp;CELL("direccion",Tabla_472796!A10),"3")</f>
        <v>3</v>
      </c>
      <c r="N10" s="6" t="s">
        <v>274</v>
      </c>
      <c r="O10" s="6" t="s">
        <v>275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85</v>
      </c>
      <c r="E11" s="4" t="s">
        <v>88</v>
      </c>
      <c r="F11" s="4" t="s">
        <v>145</v>
      </c>
      <c r="G11" s="4" t="s">
        <v>146</v>
      </c>
      <c r="H11" s="4" t="s">
        <v>147</v>
      </c>
      <c r="I11" s="4" t="s">
        <v>57</v>
      </c>
      <c r="J11" s="4" t="s">
        <v>84</v>
      </c>
      <c r="K11" s="4" t="s">
        <v>64</v>
      </c>
      <c r="L11" s="4" t="s">
        <v>252</v>
      </c>
      <c r="M11" s="6" t="str">
        <f ca="1">HYPERLINK("#"&amp;CELL("direccion",Tabla_472796!A13),"4")</f>
        <v>4</v>
      </c>
      <c r="N11" s="6" t="s">
        <v>276</v>
      </c>
      <c r="O11" s="6" t="s">
        <v>277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85</v>
      </c>
      <c r="E12" s="4" t="s">
        <v>89</v>
      </c>
      <c r="F12" s="4" t="s">
        <v>148</v>
      </c>
      <c r="G12" s="4" t="s">
        <v>148</v>
      </c>
      <c r="H12" s="4" t="s">
        <v>148</v>
      </c>
      <c r="I12" s="4"/>
      <c r="J12" s="4" t="s">
        <v>84</v>
      </c>
      <c r="K12" s="4" t="s">
        <v>58</v>
      </c>
      <c r="L12" s="4" t="s">
        <v>253</v>
      </c>
      <c r="M12" s="6" t="str">
        <f ca="1">HYPERLINK("#"&amp;CELL("direccion",Tabla_472796!A16),"5")</f>
        <v>5</v>
      </c>
      <c r="N12" s="6" t="s">
        <v>278</v>
      </c>
      <c r="O12" s="6" t="s">
        <v>279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85</v>
      </c>
      <c r="E13" s="4" t="s">
        <v>90</v>
      </c>
      <c r="F13" s="4" t="s">
        <v>149</v>
      </c>
      <c r="G13" s="4" t="s">
        <v>150</v>
      </c>
      <c r="H13" s="4" t="s">
        <v>151</v>
      </c>
      <c r="I13" s="4" t="s">
        <v>56</v>
      </c>
      <c r="J13" s="4" t="s">
        <v>84</v>
      </c>
      <c r="K13" s="4" t="s">
        <v>63</v>
      </c>
      <c r="L13" s="4" t="s">
        <v>251</v>
      </c>
      <c r="M13" s="6" t="str">
        <f ca="1">HYPERLINK("#"&amp;CELL("direccion",Tabla_472796!A19),"6")</f>
        <v>6</v>
      </c>
      <c r="N13" s="6" t="s">
        <v>280</v>
      </c>
      <c r="O13" s="6" t="s">
        <v>281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85</v>
      </c>
      <c r="E14" s="4" t="s">
        <v>91</v>
      </c>
      <c r="F14" s="4" t="s">
        <v>152</v>
      </c>
      <c r="G14" s="4" t="s">
        <v>153</v>
      </c>
      <c r="H14" s="4" t="s">
        <v>154</v>
      </c>
      <c r="I14" s="4" t="s">
        <v>56</v>
      </c>
      <c r="J14" s="4" t="s">
        <v>84</v>
      </c>
      <c r="K14" s="4" t="s">
        <v>63</v>
      </c>
      <c r="L14" s="4" t="s">
        <v>254</v>
      </c>
      <c r="M14" s="6" t="str">
        <f ca="1">HYPERLINK("#"&amp;CELL("direccion",Tabla_472796!A22),"7")</f>
        <v>7</v>
      </c>
      <c r="N14" s="6" t="s">
        <v>282</v>
      </c>
      <c r="O14" s="6" t="s">
        <v>283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85</v>
      </c>
      <c r="E15" s="4" t="s">
        <v>92</v>
      </c>
      <c r="F15" s="4" t="s">
        <v>155</v>
      </c>
      <c r="G15" s="4" t="s">
        <v>156</v>
      </c>
      <c r="H15" s="4" t="s">
        <v>157</v>
      </c>
      <c r="I15" s="4" t="s">
        <v>56</v>
      </c>
      <c r="J15" s="4" t="s">
        <v>84</v>
      </c>
      <c r="K15" s="4" t="s">
        <v>63</v>
      </c>
      <c r="L15" s="4" t="s">
        <v>255</v>
      </c>
      <c r="M15" s="6" t="str">
        <f ca="1">HYPERLINK("#"&amp;CELL("direccion",Tabla_472796!A25),"8")</f>
        <v>8</v>
      </c>
      <c r="N15" s="6" t="s">
        <v>284</v>
      </c>
      <c r="O15" s="6" t="s">
        <v>285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85</v>
      </c>
      <c r="E16" s="4" t="s">
        <v>93</v>
      </c>
      <c r="F16" s="4" t="s">
        <v>158</v>
      </c>
      <c r="G16" s="4" t="s">
        <v>159</v>
      </c>
      <c r="H16" s="4" t="s">
        <v>144</v>
      </c>
      <c r="I16" s="4" t="s">
        <v>57</v>
      </c>
      <c r="J16" s="4" t="s">
        <v>84</v>
      </c>
      <c r="K16" s="4" t="s">
        <v>63</v>
      </c>
      <c r="L16" s="4" t="s">
        <v>256</v>
      </c>
      <c r="M16" s="6" t="str">
        <f ca="1">HYPERLINK("#"&amp;CELL("direccion",Tabla_472796!A28),"9")</f>
        <v>9</v>
      </c>
      <c r="N16" s="6" t="s">
        <v>286</v>
      </c>
      <c r="O16" s="6" t="s">
        <v>287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20" x14ac:dyDescent="0.25">
      <c r="A17" s="4">
        <v>2025</v>
      </c>
      <c r="B17" s="5">
        <v>45839</v>
      </c>
      <c r="C17" s="5">
        <v>45930</v>
      </c>
      <c r="D17" s="4" t="s">
        <v>85</v>
      </c>
      <c r="E17" s="4" t="s">
        <v>94</v>
      </c>
      <c r="F17" s="4" t="s">
        <v>160</v>
      </c>
      <c r="G17" s="4" t="s">
        <v>161</v>
      </c>
      <c r="H17" s="4" t="s">
        <v>162</v>
      </c>
      <c r="I17" s="4" t="s">
        <v>56</v>
      </c>
      <c r="J17" s="4" t="s">
        <v>84</v>
      </c>
      <c r="K17" s="4" t="s">
        <v>62</v>
      </c>
      <c r="L17" s="4" t="s">
        <v>257</v>
      </c>
      <c r="M17" s="6" t="str">
        <f ca="1">HYPERLINK("#"&amp;CELL("direccion",Tabla_472796!A31),"10")</f>
        <v>10</v>
      </c>
      <c r="N17" s="6" t="s">
        <v>288</v>
      </c>
      <c r="O17" s="6" t="s">
        <v>289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20" x14ac:dyDescent="0.25">
      <c r="A18" s="4">
        <v>2025</v>
      </c>
      <c r="B18" s="5">
        <v>45839</v>
      </c>
      <c r="C18" s="5">
        <v>45930</v>
      </c>
      <c r="D18" s="4" t="s">
        <v>85</v>
      </c>
      <c r="E18" s="4" t="s">
        <v>95</v>
      </c>
      <c r="F18" s="4" t="s">
        <v>163</v>
      </c>
      <c r="G18" s="4" t="s">
        <v>164</v>
      </c>
      <c r="H18" s="4" t="s">
        <v>159</v>
      </c>
      <c r="I18" s="4" t="s">
        <v>56</v>
      </c>
      <c r="J18" s="4" t="s">
        <v>84</v>
      </c>
      <c r="K18" s="4" t="s">
        <v>63</v>
      </c>
      <c r="L18" s="4" t="s">
        <v>256</v>
      </c>
      <c r="M18" s="6" t="str">
        <f ca="1">HYPERLINK("#"&amp;CELL("direccion",Tabla_472796!A34),"11")</f>
        <v>11</v>
      </c>
      <c r="N18" s="6" t="s">
        <v>290</v>
      </c>
      <c r="O18" s="6" t="s">
        <v>291</v>
      </c>
      <c r="P18" s="4" t="s">
        <v>69</v>
      </c>
      <c r="Q18" s="6" t="s">
        <v>81</v>
      </c>
      <c r="R18" s="4" t="s">
        <v>82</v>
      </c>
      <c r="S18" s="5">
        <v>45930</v>
      </c>
    </row>
    <row r="19" spans="1:20" x14ac:dyDescent="0.25">
      <c r="A19" s="4">
        <v>2025</v>
      </c>
      <c r="B19" s="5">
        <v>45839</v>
      </c>
      <c r="C19" s="5">
        <v>45930</v>
      </c>
      <c r="D19" s="4" t="s">
        <v>85</v>
      </c>
      <c r="E19" s="4" t="s">
        <v>96</v>
      </c>
      <c r="F19" s="4" t="s">
        <v>148</v>
      </c>
      <c r="G19" s="4" t="s">
        <v>148</v>
      </c>
      <c r="H19" s="4" t="s">
        <v>148</v>
      </c>
      <c r="I19" s="4"/>
      <c r="J19" s="4" t="s">
        <v>84</v>
      </c>
      <c r="K19" s="4" t="s">
        <v>58</v>
      </c>
      <c r="L19" s="4" t="s">
        <v>253</v>
      </c>
      <c r="M19" s="6" t="str">
        <f ca="1">HYPERLINK("#"&amp;CELL("direccion",Tabla_472796!A37),"12")</f>
        <v>12</v>
      </c>
      <c r="N19" s="6" t="s">
        <v>278</v>
      </c>
      <c r="O19" s="6" t="s">
        <v>292</v>
      </c>
      <c r="P19" s="4" t="s">
        <v>69</v>
      </c>
      <c r="Q19" s="6" t="s">
        <v>81</v>
      </c>
      <c r="R19" s="4" t="s">
        <v>82</v>
      </c>
      <c r="S19" s="5">
        <v>45930</v>
      </c>
    </row>
    <row r="20" spans="1:20" x14ac:dyDescent="0.25">
      <c r="A20" s="4">
        <v>2025</v>
      </c>
      <c r="B20" s="5">
        <v>45839</v>
      </c>
      <c r="C20" s="5">
        <v>45930</v>
      </c>
      <c r="D20" s="4" t="s">
        <v>85</v>
      </c>
      <c r="E20" s="4" t="s">
        <v>97</v>
      </c>
      <c r="F20" s="4" t="s">
        <v>165</v>
      </c>
      <c r="G20" s="4" t="s">
        <v>166</v>
      </c>
      <c r="H20" s="4" t="s">
        <v>167</v>
      </c>
      <c r="I20" s="4" t="s">
        <v>56</v>
      </c>
      <c r="J20" s="4" t="s">
        <v>84</v>
      </c>
      <c r="K20" s="4" t="s">
        <v>58</v>
      </c>
      <c r="L20" s="4" t="s">
        <v>258</v>
      </c>
      <c r="M20" s="6" t="str">
        <f ca="1">HYPERLINK("#"&amp;CELL("direccion",Tabla_472796!A40),"13")</f>
        <v>13</v>
      </c>
      <c r="N20" s="6" t="s">
        <v>293</v>
      </c>
      <c r="O20" s="6" t="s">
        <v>294</v>
      </c>
      <c r="P20" s="4" t="s">
        <v>69</v>
      </c>
      <c r="Q20" s="6" t="s">
        <v>81</v>
      </c>
      <c r="R20" s="4" t="s">
        <v>82</v>
      </c>
      <c r="S20" s="5">
        <v>45930</v>
      </c>
      <c r="T20" s="4" t="s">
        <v>353</v>
      </c>
    </row>
    <row r="21" spans="1:20" x14ac:dyDescent="0.25">
      <c r="A21" s="4">
        <v>2025</v>
      </c>
      <c r="B21" s="5">
        <v>45839</v>
      </c>
      <c r="C21" s="5">
        <v>45930</v>
      </c>
      <c r="D21" s="4" t="s">
        <v>98</v>
      </c>
      <c r="E21" s="4" t="s">
        <v>99</v>
      </c>
      <c r="F21" s="4" t="s">
        <v>168</v>
      </c>
      <c r="G21" s="4" t="s">
        <v>169</v>
      </c>
      <c r="H21" s="4" t="s">
        <v>170</v>
      </c>
      <c r="I21" s="4" t="s">
        <v>56</v>
      </c>
      <c r="J21" s="4" t="s">
        <v>84</v>
      </c>
      <c r="K21" s="4" t="s">
        <v>62</v>
      </c>
      <c r="L21" s="4" t="s">
        <v>259</v>
      </c>
      <c r="M21" s="6" t="str">
        <f ca="1">HYPERLINK("#"&amp;CELL("direccion",Tabla_472796!A43),"14")</f>
        <v>14</v>
      </c>
      <c r="N21" s="6" t="s">
        <v>295</v>
      </c>
      <c r="O21" s="6" t="s">
        <v>296</v>
      </c>
      <c r="P21" s="4" t="s">
        <v>69</v>
      </c>
      <c r="Q21" s="6" t="s">
        <v>81</v>
      </c>
      <c r="R21" s="4" t="s">
        <v>82</v>
      </c>
      <c r="S21" s="5">
        <v>45930</v>
      </c>
    </row>
    <row r="22" spans="1:20" x14ac:dyDescent="0.25">
      <c r="A22" s="4">
        <v>2025</v>
      </c>
      <c r="B22" s="5">
        <v>45839</v>
      </c>
      <c r="C22" s="5">
        <v>45930</v>
      </c>
      <c r="D22" s="4" t="s">
        <v>100</v>
      </c>
      <c r="E22" s="4" t="s">
        <v>101</v>
      </c>
      <c r="F22" s="4" t="s">
        <v>171</v>
      </c>
      <c r="G22" s="4" t="s">
        <v>172</v>
      </c>
      <c r="H22" s="4" t="s">
        <v>173</v>
      </c>
      <c r="I22" s="4" t="s">
        <v>57</v>
      </c>
      <c r="J22" s="4" t="s">
        <v>84</v>
      </c>
      <c r="K22" s="4" t="s">
        <v>58</v>
      </c>
      <c r="L22" s="4" t="s">
        <v>258</v>
      </c>
      <c r="M22" s="6" t="str">
        <f ca="1">HYPERLINK("#"&amp;CELL("direccion",Tabla_472796!A46),"15")</f>
        <v>15</v>
      </c>
      <c r="N22" s="6" t="s">
        <v>293</v>
      </c>
      <c r="O22" s="6" t="s">
        <v>297</v>
      </c>
      <c r="P22" s="4" t="s">
        <v>69</v>
      </c>
      <c r="Q22" s="6" t="s">
        <v>81</v>
      </c>
      <c r="R22" s="4" t="s">
        <v>82</v>
      </c>
      <c r="S22" s="5">
        <v>45930</v>
      </c>
      <c r="T22" s="4" t="s">
        <v>353</v>
      </c>
    </row>
    <row r="23" spans="1:20" x14ac:dyDescent="0.25">
      <c r="A23" s="4">
        <v>2025</v>
      </c>
      <c r="B23" s="5">
        <v>45839</v>
      </c>
      <c r="C23" s="5">
        <v>45930</v>
      </c>
      <c r="D23" s="4" t="s">
        <v>102</v>
      </c>
      <c r="E23" s="4" t="s">
        <v>103</v>
      </c>
      <c r="F23" s="4" t="s">
        <v>174</v>
      </c>
      <c r="G23" s="4" t="s">
        <v>175</v>
      </c>
      <c r="H23" s="4" t="s">
        <v>176</v>
      </c>
      <c r="I23" s="4" t="s">
        <v>56</v>
      </c>
      <c r="J23" s="4" t="s">
        <v>84</v>
      </c>
      <c r="K23" s="4" t="s">
        <v>64</v>
      </c>
      <c r="L23" s="4" t="s">
        <v>260</v>
      </c>
      <c r="M23" s="6" t="str">
        <f ca="1">HYPERLINK("#"&amp;CELL("direccion",Tabla_472796!A49),"16")</f>
        <v>16</v>
      </c>
      <c r="N23" s="6" t="s">
        <v>298</v>
      </c>
      <c r="O23" s="6" t="s">
        <v>299</v>
      </c>
      <c r="P23" s="4" t="s">
        <v>69</v>
      </c>
      <c r="Q23" s="6" t="s">
        <v>81</v>
      </c>
      <c r="R23" s="4" t="s">
        <v>82</v>
      </c>
      <c r="S23" s="5">
        <v>45930</v>
      </c>
    </row>
    <row r="24" spans="1:20" x14ac:dyDescent="0.25">
      <c r="A24" s="4">
        <v>2025</v>
      </c>
      <c r="B24" s="5">
        <v>45839</v>
      </c>
      <c r="C24" s="5">
        <v>45930</v>
      </c>
      <c r="D24" s="4" t="s">
        <v>98</v>
      </c>
      <c r="E24" s="4" t="s">
        <v>104</v>
      </c>
      <c r="F24" s="4" t="s">
        <v>177</v>
      </c>
      <c r="G24" s="4" t="s">
        <v>178</v>
      </c>
      <c r="H24" s="4" t="s">
        <v>179</v>
      </c>
      <c r="I24" s="4" t="s">
        <v>56</v>
      </c>
      <c r="J24" s="4" t="s">
        <v>84</v>
      </c>
      <c r="K24" s="4" t="s">
        <v>63</v>
      </c>
      <c r="L24" s="4" t="s">
        <v>251</v>
      </c>
      <c r="M24" s="6" t="str">
        <f ca="1">HYPERLINK("#"&amp;CELL("direccion",Tabla_472796!A52),"17")</f>
        <v>17</v>
      </c>
      <c r="N24" s="6" t="s">
        <v>300</v>
      </c>
      <c r="O24" s="6" t="s">
        <v>301</v>
      </c>
      <c r="P24" s="4" t="s">
        <v>69</v>
      </c>
      <c r="Q24" s="6" t="s">
        <v>81</v>
      </c>
      <c r="R24" s="4" t="s">
        <v>82</v>
      </c>
      <c r="S24" s="5">
        <v>45930</v>
      </c>
    </row>
    <row r="25" spans="1:20" x14ac:dyDescent="0.25">
      <c r="A25" s="4">
        <v>2025</v>
      </c>
      <c r="B25" s="5">
        <v>45839</v>
      </c>
      <c r="C25" s="5">
        <v>45930</v>
      </c>
      <c r="D25" s="4" t="s">
        <v>85</v>
      </c>
      <c r="E25" s="4" t="s">
        <v>105</v>
      </c>
      <c r="F25" s="4" t="s">
        <v>180</v>
      </c>
      <c r="G25" s="4" t="s">
        <v>181</v>
      </c>
      <c r="H25" s="4" t="s">
        <v>182</v>
      </c>
      <c r="I25" s="4" t="s">
        <v>56</v>
      </c>
      <c r="J25" s="4" t="s">
        <v>84</v>
      </c>
      <c r="K25" s="4" t="s">
        <v>64</v>
      </c>
      <c r="L25" s="4" t="s">
        <v>261</v>
      </c>
      <c r="M25" s="6" t="str">
        <f ca="1">HYPERLINK("#"&amp;CELL("direccion",Tabla_472796!A55),"18")</f>
        <v>18</v>
      </c>
      <c r="N25" s="6" t="s">
        <v>302</v>
      </c>
      <c r="O25" s="6" t="s">
        <v>303</v>
      </c>
      <c r="P25" s="4" t="s">
        <v>69</v>
      </c>
      <c r="Q25" s="6" t="s">
        <v>81</v>
      </c>
      <c r="R25" s="4" t="s">
        <v>82</v>
      </c>
      <c r="S25" s="5">
        <v>45930</v>
      </c>
    </row>
    <row r="26" spans="1:20" x14ac:dyDescent="0.25">
      <c r="A26" s="4">
        <v>2025</v>
      </c>
      <c r="B26" s="5">
        <v>45839</v>
      </c>
      <c r="C26" s="5">
        <v>45930</v>
      </c>
      <c r="D26" s="4" t="s">
        <v>85</v>
      </c>
      <c r="E26" s="4" t="s">
        <v>106</v>
      </c>
      <c r="F26" s="4" t="s">
        <v>183</v>
      </c>
      <c r="G26" s="4" t="s">
        <v>172</v>
      </c>
      <c r="H26" s="4" t="s">
        <v>184</v>
      </c>
      <c r="I26" s="4" t="s">
        <v>57</v>
      </c>
      <c r="J26" s="4" t="s">
        <v>84</v>
      </c>
      <c r="K26" s="4" t="s">
        <v>64</v>
      </c>
      <c r="L26" s="4" t="s">
        <v>262</v>
      </c>
      <c r="M26" s="6" t="str">
        <f ca="1">HYPERLINK("#"&amp;CELL("direccion",Tabla_472796!A58),"19")</f>
        <v>19</v>
      </c>
      <c r="N26" s="6" t="s">
        <v>304</v>
      </c>
      <c r="O26" s="6" t="s">
        <v>305</v>
      </c>
      <c r="P26" s="4" t="s">
        <v>69</v>
      </c>
      <c r="Q26" s="6" t="s">
        <v>81</v>
      </c>
      <c r="R26" s="4" t="s">
        <v>82</v>
      </c>
      <c r="S26" s="5">
        <v>45930</v>
      </c>
    </row>
    <row r="27" spans="1:20" x14ac:dyDescent="0.25">
      <c r="A27" s="4">
        <v>2025</v>
      </c>
      <c r="B27" s="5">
        <v>45839</v>
      </c>
      <c r="C27" s="5">
        <v>45930</v>
      </c>
      <c r="D27" s="4" t="s">
        <v>98</v>
      </c>
      <c r="E27" s="4" t="s">
        <v>107</v>
      </c>
      <c r="F27" s="4" t="s">
        <v>185</v>
      </c>
      <c r="G27" s="4" t="s">
        <v>186</v>
      </c>
      <c r="H27" s="4" t="s">
        <v>187</v>
      </c>
      <c r="I27" s="4" t="s">
        <v>57</v>
      </c>
      <c r="J27" s="4" t="s">
        <v>84</v>
      </c>
      <c r="K27" s="4" t="s">
        <v>63</v>
      </c>
      <c r="L27" s="4" t="s">
        <v>256</v>
      </c>
      <c r="M27" s="6" t="str">
        <f ca="1">HYPERLINK("#"&amp;CELL("direccion",Tabla_472796!A61),"20")</f>
        <v>20</v>
      </c>
      <c r="N27" s="6" t="s">
        <v>306</v>
      </c>
      <c r="O27" s="6" t="s">
        <v>307</v>
      </c>
      <c r="P27" s="4" t="s">
        <v>69</v>
      </c>
      <c r="Q27" s="6" t="s">
        <v>81</v>
      </c>
      <c r="R27" s="4" t="s">
        <v>82</v>
      </c>
      <c r="S27" s="5">
        <v>45930</v>
      </c>
    </row>
    <row r="28" spans="1:20" x14ac:dyDescent="0.25">
      <c r="A28" s="4">
        <v>2025</v>
      </c>
      <c r="B28" s="5">
        <v>45839</v>
      </c>
      <c r="C28" s="5">
        <v>45930</v>
      </c>
      <c r="D28" s="4" t="s">
        <v>85</v>
      </c>
      <c r="E28" s="4" t="s">
        <v>108</v>
      </c>
      <c r="F28" s="4" t="s">
        <v>188</v>
      </c>
      <c r="G28" s="4" t="s">
        <v>189</v>
      </c>
      <c r="H28" s="4" t="s">
        <v>190</v>
      </c>
      <c r="I28" s="4" t="s">
        <v>56</v>
      </c>
      <c r="J28" s="4" t="s">
        <v>84</v>
      </c>
      <c r="K28" s="4" t="s">
        <v>63</v>
      </c>
      <c r="L28" s="4" t="s">
        <v>251</v>
      </c>
      <c r="M28" s="6" t="str">
        <f ca="1">HYPERLINK("#"&amp;CELL("direccion",Tabla_472796!A64),"21")</f>
        <v>21</v>
      </c>
      <c r="N28" s="6" t="s">
        <v>308</v>
      </c>
      <c r="O28" s="6" t="s">
        <v>309</v>
      </c>
      <c r="P28" s="4" t="s">
        <v>69</v>
      </c>
      <c r="Q28" s="6" t="s">
        <v>81</v>
      </c>
      <c r="R28" s="4" t="s">
        <v>82</v>
      </c>
      <c r="S28" s="5">
        <v>45930</v>
      </c>
    </row>
    <row r="29" spans="1:20" x14ac:dyDescent="0.25">
      <c r="A29" s="4">
        <v>2025</v>
      </c>
      <c r="B29" s="5">
        <v>45839</v>
      </c>
      <c r="C29" s="5">
        <v>45930</v>
      </c>
      <c r="D29" s="4" t="s">
        <v>102</v>
      </c>
      <c r="E29" s="4" t="s">
        <v>109</v>
      </c>
      <c r="F29" s="4" t="s">
        <v>191</v>
      </c>
      <c r="G29" s="4" t="s">
        <v>192</v>
      </c>
      <c r="H29" s="4" t="s">
        <v>193</v>
      </c>
      <c r="I29" s="4" t="s">
        <v>57</v>
      </c>
      <c r="J29" s="4" t="s">
        <v>84</v>
      </c>
      <c r="K29" s="4" t="s">
        <v>63</v>
      </c>
      <c r="L29" s="4" t="s">
        <v>263</v>
      </c>
      <c r="M29" s="6" t="str">
        <f ca="1">HYPERLINK("#"&amp;CELL("direccion",Tabla_472796!A67),"22")</f>
        <v>22</v>
      </c>
      <c r="N29" s="6" t="s">
        <v>310</v>
      </c>
      <c r="O29" s="6" t="s">
        <v>311</v>
      </c>
      <c r="P29" s="4" t="s">
        <v>69</v>
      </c>
      <c r="Q29" s="6" t="s">
        <v>81</v>
      </c>
      <c r="R29" s="4" t="s">
        <v>82</v>
      </c>
      <c r="S29" s="5">
        <v>45930</v>
      </c>
    </row>
    <row r="30" spans="1:20" x14ac:dyDescent="0.25">
      <c r="A30" s="4">
        <v>2025</v>
      </c>
      <c r="B30" s="5">
        <v>45839</v>
      </c>
      <c r="C30" s="5">
        <v>45930</v>
      </c>
      <c r="D30" s="4" t="s">
        <v>98</v>
      </c>
      <c r="E30" s="4" t="s">
        <v>110</v>
      </c>
      <c r="F30" s="4" t="s">
        <v>194</v>
      </c>
      <c r="G30" s="4" t="s">
        <v>195</v>
      </c>
      <c r="H30" s="4" t="s">
        <v>196</v>
      </c>
      <c r="I30" s="4" t="s">
        <v>56</v>
      </c>
      <c r="J30" s="4" t="s">
        <v>84</v>
      </c>
      <c r="K30" s="4" t="s">
        <v>63</v>
      </c>
      <c r="L30" s="4" t="s">
        <v>264</v>
      </c>
      <c r="M30" s="6" t="str">
        <f ca="1">HYPERLINK("#"&amp;CELL("direccion",Tabla_472796!A70),"23")</f>
        <v>23</v>
      </c>
      <c r="N30" s="6" t="s">
        <v>312</v>
      </c>
      <c r="O30" s="6" t="s">
        <v>313</v>
      </c>
      <c r="P30" s="4" t="s">
        <v>69</v>
      </c>
      <c r="Q30" s="6" t="s">
        <v>81</v>
      </c>
      <c r="R30" s="4" t="s">
        <v>82</v>
      </c>
      <c r="S30" s="5">
        <v>45930</v>
      </c>
    </row>
    <row r="31" spans="1:20" x14ac:dyDescent="0.25">
      <c r="A31" s="4">
        <v>2025</v>
      </c>
      <c r="B31" s="5">
        <v>45839</v>
      </c>
      <c r="C31" s="5">
        <v>45930</v>
      </c>
      <c r="D31" s="4" t="s">
        <v>85</v>
      </c>
      <c r="E31" s="4" t="s">
        <v>111</v>
      </c>
      <c r="F31" s="4" t="s">
        <v>197</v>
      </c>
      <c r="G31" s="4" t="s">
        <v>198</v>
      </c>
      <c r="H31" s="4" t="s">
        <v>199</v>
      </c>
      <c r="I31" s="4" t="s">
        <v>56</v>
      </c>
      <c r="J31" s="4" t="s">
        <v>84</v>
      </c>
      <c r="K31" s="4" t="s">
        <v>63</v>
      </c>
      <c r="L31" s="4" t="s">
        <v>250</v>
      </c>
      <c r="M31" s="6" t="str">
        <f ca="1">HYPERLINK("#"&amp;CELL("direccion",Tabla_472796!A73),"24")</f>
        <v>24</v>
      </c>
      <c r="N31" s="6" t="s">
        <v>314</v>
      </c>
      <c r="O31" s="6" t="s">
        <v>315</v>
      </c>
      <c r="P31" s="4" t="s">
        <v>69</v>
      </c>
      <c r="Q31" s="6" t="s">
        <v>81</v>
      </c>
      <c r="R31" s="4" t="s">
        <v>82</v>
      </c>
      <c r="S31" s="5">
        <v>45930</v>
      </c>
    </row>
    <row r="32" spans="1:20" x14ac:dyDescent="0.25">
      <c r="A32" s="4">
        <v>2025</v>
      </c>
      <c r="B32" s="5">
        <v>45839</v>
      </c>
      <c r="C32" s="5">
        <v>45930</v>
      </c>
      <c r="D32" s="4" t="s">
        <v>98</v>
      </c>
      <c r="E32" s="4" t="s">
        <v>112</v>
      </c>
      <c r="F32" s="4" t="s">
        <v>200</v>
      </c>
      <c r="G32" s="4" t="s">
        <v>201</v>
      </c>
      <c r="H32" s="4" t="s">
        <v>202</v>
      </c>
      <c r="I32" s="4" t="s">
        <v>56</v>
      </c>
      <c r="J32" s="4" t="s">
        <v>84</v>
      </c>
      <c r="K32" s="4" t="s">
        <v>63</v>
      </c>
      <c r="L32" s="4" t="s">
        <v>265</v>
      </c>
      <c r="M32" s="6" t="str">
        <f ca="1">HYPERLINK("#"&amp;CELL("direccion",Tabla_472796!A76),"25")</f>
        <v>25</v>
      </c>
      <c r="N32" s="6" t="s">
        <v>316</v>
      </c>
      <c r="O32" s="6" t="s">
        <v>317</v>
      </c>
      <c r="P32" s="4" t="s">
        <v>69</v>
      </c>
      <c r="Q32" s="6" t="s">
        <v>81</v>
      </c>
      <c r="R32" s="4" t="s">
        <v>82</v>
      </c>
      <c r="S32" s="5">
        <v>45930</v>
      </c>
    </row>
    <row r="33" spans="1:20" x14ac:dyDescent="0.25">
      <c r="A33" s="4">
        <v>2025</v>
      </c>
      <c r="B33" s="5">
        <v>45839</v>
      </c>
      <c r="C33" s="5">
        <v>45930</v>
      </c>
      <c r="D33" s="4" t="s">
        <v>85</v>
      </c>
      <c r="E33" s="4" t="s">
        <v>113</v>
      </c>
      <c r="F33" s="4" t="s">
        <v>203</v>
      </c>
      <c r="G33" s="4" t="s">
        <v>204</v>
      </c>
      <c r="H33" s="4" t="s">
        <v>205</v>
      </c>
      <c r="I33" s="4" t="s">
        <v>56</v>
      </c>
      <c r="J33" s="4" t="s">
        <v>84</v>
      </c>
      <c r="K33" s="4" t="s">
        <v>63</v>
      </c>
      <c r="L33" s="4" t="s">
        <v>266</v>
      </c>
      <c r="M33" s="6" t="str">
        <f ca="1">HYPERLINK("#"&amp;CELL("direccion",Tabla_472796!A79),"26")</f>
        <v>26</v>
      </c>
      <c r="N33" s="6" t="s">
        <v>318</v>
      </c>
      <c r="O33" s="6" t="s">
        <v>319</v>
      </c>
      <c r="P33" s="4" t="s">
        <v>69</v>
      </c>
      <c r="Q33" s="6" t="s">
        <v>81</v>
      </c>
      <c r="R33" s="4" t="s">
        <v>82</v>
      </c>
      <c r="S33" s="5">
        <v>45930</v>
      </c>
    </row>
    <row r="34" spans="1:20" x14ac:dyDescent="0.25">
      <c r="A34" s="4">
        <v>2025</v>
      </c>
      <c r="B34" s="5">
        <v>45839</v>
      </c>
      <c r="C34" s="5">
        <v>45930</v>
      </c>
      <c r="D34" s="4" t="s">
        <v>98</v>
      </c>
      <c r="E34" s="4" t="s">
        <v>114</v>
      </c>
      <c r="F34" s="4" t="s">
        <v>148</v>
      </c>
      <c r="G34" s="4" t="s">
        <v>148</v>
      </c>
      <c r="H34" s="4" t="s">
        <v>148</v>
      </c>
      <c r="I34" s="4"/>
      <c r="J34" s="4" t="s">
        <v>84</v>
      </c>
      <c r="K34" s="4" t="s">
        <v>58</v>
      </c>
      <c r="L34" s="4" t="s">
        <v>253</v>
      </c>
      <c r="M34" s="6" t="str">
        <f ca="1">HYPERLINK("#"&amp;CELL("direccion",Tabla_472796!A82),"27")</f>
        <v>27</v>
      </c>
      <c r="N34" s="6" t="s">
        <v>278</v>
      </c>
      <c r="O34" s="6" t="s">
        <v>320</v>
      </c>
      <c r="P34" s="4" t="s">
        <v>69</v>
      </c>
      <c r="Q34" s="6" t="s">
        <v>81</v>
      </c>
      <c r="R34" s="4" t="s">
        <v>82</v>
      </c>
      <c r="S34" s="5">
        <v>45930</v>
      </c>
    </row>
    <row r="35" spans="1:20" x14ac:dyDescent="0.25">
      <c r="A35" s="4">
        <v>2025</v>
      </c>
      <c r="B35" s="5">
        <v>45839</v>
      </c>
      <c r="C35" s="5">
        <v>45930</v>
      </c>
      <c r="D35" s="4" t="s">
        <v>85</v>
      </c>
      <c r="E35" s="4" t="s">
        <v>115</v>
      </c>
      <c r="F35" s="4" t="s">
        <v>206</v>
      </c>
      <c r="G35" s="4" t="s">
        <v>207</v>
      </c>
      <c r="H35" s="4" t="s">
        <v>208</v>
      </c>
      <c r="I35" s="4" t="s">
        <v>57</v>
      </c>
      <c r="J35" s="4" t="s">
        <v>84</v>
      </c>
      <c r="K35" s="4" t="s">
        <v>58</v>
      </c>
      <c r="L35" s="4" t="s">
        <v>258</v>
      </c>
      <c r="M35" s="6" t="str">
        <f ca="1">HYPERLINK("#"&amp;CELL("direccion",Tabla_472796!A85),"28")</f>
        <v>28</v>
      </c>
      <c r="N35" s="6" t="s">
        <v>293</v>
      </c>
      <c r="O35" s="6" t="s">
        <v>321</v>
      </c>
      <c r="P35" s="4" t="s">
        <v>69</v>
      </c>
      <c r="Q35" s="6" t="s">
        <v>81</v>
      </c>
      <c r="R35" s="4" t="s">
        <v>82</v>
      </c>
      <c r="S35" s="5">
        <v>45930</v>
      </c>
      <c r="T35" s="4" t="s">
        <v>353</v>
      </c>
    </row>
    <row r="36" spans="1:20" x14ac:dyDescent="0.25">
      <c r="A36" s="4">
        <v>2025</v>
      </c>
      <c r="B36" s="5">
        <v>45839</v>
      </c>
      <c r="C36" s="5">
        <v>45930</v>
      </c>
      <c r="D36" s="4" t="s">
        <v>85</v>
      </c>
      <c r="E36" s="4" t="s">
        <v>116</v>
      </c>
      <c r="F36" s="4" t="s">
        <v>209</v>
      </c>
      <c r="G36" s="4" t="s">
        <v>210</v>
      </c>
      <c r="H36" s="4" t="s">
        <v>211</v>
      </c>
      <c r="I36" s="4" t="s">
        <v>57</v>
      </c>
      <c r="J36" s="4" t="s">
        <v>84</v>
      </c>
      <c r="K36" s="4" t="s">
        <v>63</v>
      </c>
      <c r="L36" s="4" t="s">
        <v>267</v>
      </c>
      <c r="M36" s="6" t="str">
        <f ca="1">HYPERLINK("#"&amp;CELL("direccion",Tabla_472796!A88),"29")</f>
        <v>29</v>
      </c>
      <c r="N36" s="6" t="s">
        <v>322</v>
      </c>
      <c r="O36" s="6" t="s">
        <v>323</v>
      </c>
      <c r="P36" s="4" t="s">
        <v>69</v>
      </c>
      <c r="Q36" s="6" t="s">
        <v>81</v>
      </c>
      <c r="R36" s="4" t="s">
        <v>82</v>
      </c>
      <c r="S36" s="5">
        <v>45930</v>
      </c>
    </row>
    <row r="37" spans="1:20" x14ac:dyDescent="0.25">
      <c r="A37" s="4">
        <v>2025</v>
      </c>
      <c r="B37" s="5">
        <v>45839</v>
      </c>
      <c r="C37" s="5">
        <v>45930</v>
      </c>
      <c r="D37" s="4" t="s">
        <v>102</v>
      </c>
      <c r="E37" s="4" t="s">
        <v>117</v>
      </c>
      <c r="F37" s="4" t="s">
        <v>212</v>
      </c>
      <c r="G37" s="4" t="s">
        <v>213</v>
      </c>
      <c r="H37" s="4" t="s">
        <v>193</v>
      </c>
      <c r="I37" s="4" t="s">
        <v>56</v>
      </c>
      <c r="J37" s="4" t="s">
        <v>84</v>
      </c>
      <c r="K37" s="4" t="s">
        <v>64</v>
      </c>
      <c r="L37" s="4" t="s">
        <v>256</v>
      </c>
      <c r="M37" s="6" t="str">
        <f ca="1">HYPERLINK("#"&amp;CELL("direccion",Tabla_472796!A91),"30")</f>
        <v>30</v>
      </c>
      <c r="N37" s="6" t="s">
        <v>324</v>
      </c>
      <c r="O37" s="6" t="s">
        <v>325</v>
      </c>
      <c r="P37" s="4" t="s">
        <v>69</v>
      </c>
      <c r="Q37" s="6" t="s">
        <v>81</v>
      </c>
      <c r="R37" s="4" t="s">
        <v>82</v>
      </c>
      <c r="S37" s="5">
        <v>45930</v>
      </c>
    </row>
    <row r="38" spans="1:20" x14ac:dyDescent="0.25">
      <c r="A38" s="4">
        <v>2025</v>
      </c>
      <c r="B38" s="5">
        <v>45839</v>
      </c>
      <c r="C38" s="5">
        <v>45930</v>
      </c>
      <c r="D38" s="4" t="s">
        <v>98</v>
      </c>
      <c r="E38" s="4" t="s">
        <v>118</v>
      </c>
      <c r="F38" s="4" t="s">
        <v>214</v>
      </c>
      <c r="G38" s="4" t="s">
        <v>215</v>
      </c>
      <c r="H38" s="4" t="s">
        <v>216</v>
      </c>
      <c r="I38" s="4" t="s">
        <v>57</v>
      </c>
      <c r="J38" s="4" t="s">
        <v>84</v>
      </c>
      <c r="K38" s="4" t="s">
        <v>63</v>
      </c>
      <c r="L38" s="4" t="s">
        <v>250</v>
      </c>
      <c r="M38" s="6" t="str">
        <f ca="1">HYPERLINK("#"&amp;CELL("direccion",Tabla_472796!A94),"31")</f>
        <v>31</v>
      </c>
      <c r="N38" s="6" t="s">
        <v>326</v>
      </c>
      <c r="O38" s="6" t="s">
        <v>327</v>
      </c>
      <c r="P38" s="4" t="s">
        <v>69</v>
      </c>
      <c r="Q38" s="6" t="s">
        <v>81</v>
      </c>
      <c r="R38" s="4" t="s">
        <v>82</v>
      </c>
      <c r="S38" s="5">
        <v>45930</v>
      </c>
    </row>
    <row r="39" spans="1:20" x14ac:dyDescent="0.25">
      <c r="A39" s="4">
        <v>2025</v>
      </c>
      <c r="B39" s="5">
        <v>45839</v>
      </c>
      <c r="C39" s="5">
        <v>45930</v>
      </c>
      <c r="D39" s="4" t="s">
        <v>85</v>
      </c>
      <c r="E39" s="4" t="s">
        <v>119</v>
      </c>
      <c r="F39" s="4" t="s">
        <v>217</v>
      </c>
      <c r="G39" s="4" t="s">
        <v>218</v>
      </c>
      <c r="H39" s="4" t="s">
        <v>193</v>
      </c>
      <c r="I39" s="4" t="s">
        <v>57</v>
      </c>
      <c r="J39" s="4" t="s">
        <v>84</v>
      </c>
      <c r="K39" s="4" t="s">
        <v>64</v>
      </c>
      <c r="L39" s="4" t="s">
        <v>256</v>
      </c>
      <c r="M39" s="6" t="str">
        <f ca="1">HYPERLINK("#"&amp;CELL("direccion",Tabla_472796!A97),"32")</f>
        <v>32</v>
      </c>
      <c r="N39" s="6" t="s">
        <v>328</v>
      </c>
      <c r="O39" s="6" t="s">
        <v>329</v>
      </c>
      <c r="P39" s="4" t="s">
        <v>69</v>
      </c>
      <c r="Q39" s="6" t="s">
        <v>81</v>
      </c>
      <c r="R39" s="4" t="s">
        <v>82</v>
      </c>
      <c r="S39" s="5">
        <v>45930</v>
      </c>
    </row>
    <row r="40" spans="1:20" x14ac:dyDescent="0.25">
      <c r="A40" s="4">
        <v>2025</v>
      </c>
      <c r="B40" s="5">
        <v>45839</v>
      </c>
      <c r="C40" s="5">
        <v>45930</v>
      </c>
      <c r="D40" s="4" t="s">
        <v>98</v>
      </c>
      <c r="E40" s="4" t="s">
        <v>120</v>
      </c>
      <c r="F40" s="4" t="s">
        <v>219</v>
      </c>
      <c r="G40" s="4" t="s">
        <v>220</v>
      </c>
      <c r="H40" s="4" t="s">
        <v>154</v>
      </c>
      <c r="I40" s="4" t="s">
        <v>56</v>
      </c>
      <c r="J40" s="4" t="s">
        <v>84</v>
      </c>
      <c r="K40" s="4" t="s">
        <v>63</v>
      </c>
      <c r="L40" s="4" t="s">
        <v>256</v>
      </c>
      <c r="M40" s="6" t="str">
        <f ca="1">HYPERLINK("#"&amp;CELL("direccion",Tabla_472796!A100),"33")</f>
        <v>33</v>
      </c>
      <c r="N40" s="6" t="s">
        <v>330</v>
      </c>
      <c r="O40" s="6" t="s">
        <v>331</v>
      </c>
      <c r="P40" s="4" t="s">
        <v>69</v>
      </c>
      <c r="Q40" s="6" t="s">
        <v>81</v>
      </c>
      <c r="R40" s="4" t="s">
        <v>82</v>
      </c>
      <c r="S40" s="5">
        <v>45930</v>
      </c>
    </row>
    <row r="41" spans="1:20" x14ac:dyDescent="0.25">
      <c r="A41" s="4">
        <v>2025</v>
      </c>
      <c r="B41" s="5">
        <v>45839</v>
      </c>
      <c r="C41" s="5">
        <v>45930</v>
      </c>
      <c r="D41" s="4" t="s">
        <v>85</v>
      </c>
      <c r="E41" s="4" t="s">
        <v>121</v>
      </c>
      <c r="F41" s="4" t="s">
        <v>221</v>
      </c>
      <c r="G41" s="4" t="s">
        <v>222</v>
      </c>
      <c r="H41" s="4" t="s">
        <v>223</v>
      </c>
      <c r="I41" s="4" t="s">
        <v>56</v>
      </c>
      <c r="J41" s="4" t="s">
        <v>84</v>
      </c>
      <c r="K41" s="4" t="s">
        <v>58</v>
      </c>
      <c r="L41" s="4" t="s">
        <v>258</v>
      </c>
      <c r="M41" s="6" t="str">
        <f ca="1">HYPERLINK("#"&amp;CELL("direccion",Tabla_472796!A103),"34")</f>
        <v>34</v>
      </c>
      <c r="N41" s="6" t="s">
        <v>293</v>
      </c>
      <c r="O41" s="6" t="s">
        <v>332</v>
      </c>
      <c r="P41" s="4" t="s">
        <v>69</v>
      </c>
      <c r="Q41" s="6" t="s">
        <v>81</v>
      </c>
      <c r="R41" s="4" t="s">
        <v>82</v>
      </c>
      <c r="S41" s="5">
        <v>45930</v>
      </c>
      <c r="T41" s="4" t="s">
        <v>353</v>
      </c>
    </row>
    <row r="42" spans="1:20" x14ac:dyDescent="0.25">
      <c r="A42" s="4">
        <v>2025</v>
      </c>
      <c r="B42" s="5">
        <v>45839</v>
      </c>
      <c r="C42" s="5">
        <v>45930</v>
      </c>
      <c r="D42" s="4" t="s">
        <v>85</v>
      </c>
      <c r="E42" s="4" t="s">
        <v>122</v>
      </c>
      <c r="F42" s="4" t="s">
        <v>224</v>
      </c>
      <c r="G42" s="4" t="s">
        <v>156</v>
      </c>
      <c r="H42" s="4" t="s">
        <v>225</v>
      </c>
      <c r="I42" s="4" t="s">
        <v>57</v>
      </c>
      <c r="J42" s="4" t="s">
        <v>84</v>
      </c>
      <c r="K42" s="4" t="s">
        <v>58</v>
      </c>
      <c r="L42" s="4" t="s">
        <v>258</v>
      </c>
      <c r="M42" s="6" t="str">
        <f ca="1">HYPERLINK("#"&amp;CELL("direccion",Tabla_472796!A106),"35")</f>
        <v>35</v>
      </c>
      <c r="N42" s="6" t="s">
        <v>293</v>
      </c>
      <c r="O42" s="6" t="s">
        <v>333</v>
      </c>
      <c r="P42" s="4" t="s">
        <v>69</v>
      </c>
      <c r="Q42" s="6" t="s">
        <v>81</v>
      </c>
      <c r="R42" s="4" t="s">
        <v>82</v>
      </c>
      <c r="S42" s="5">
        <v>45930</v>
      </c>
      <c r="T42" s="4" t="s">
        <v>353</v>
      </c>
    </row>
    <row r="43" spans="1:20" x14ac:dyDescent="0.25">
      <c r="A43" s="4">
        <v>2025</v>
      </c>
      <c r="B43" s="5">
        <v>45839</v>
      </c>
      <c r="C43" s="5">
        <v>45930</v>
      </c>
      <c r="D43" s="4" t="s">
        <v>98</v>
      </c>
      <c r="E43" s="4" t="s">
        <v>123</v>
      </c>
      <c r="F43" s="4" t="s">
        <v>226</v>
      </c>
      <c r="G43" s="4" t="s">
        <v>179</v>
      </c>
      <c r="H43" s="4" t="s">
        <v>190</v>
      </c>
      <c r="I43" s="4" t="s">
        <v>56</v>
      </c>
      <c r="J43" s="4" t="s">
        <v>84</v>
      </c>
      <c r="K43" s="4" t="s">
        <v>63</v>
      </c>
      <c r="L43" s="4" t="s">
        <v>250</v>
      </c>
      <c r="M43" s="6" t="str">
        <f ca="1">HYPERLINK("#"&amp;CELL("direccion",Tabla_472796!A109),"36")</f>
        <v>36</v>
      </c>
      <c r="N43" s="6" t="s">
        <v>334</v>
      </c>
      <c r="O43" s="6" t="s">
        <v>335</v>
      </c>
      <c r="P43" s="4" t="s">
        <v>69</v>
      </c>
      <c r="Q43" s="6" t="s">
        <v>81</v>
      </c>
      <c r="R43" s="4" t="s">
        <v>82</v>
      </c>
      <c r="S43" s="5">
        <v>45930</v>
      </c>
    </row>
    <row r="44" spans="1:20" x14ac:dyDescent="0.25">
      <c r="A44" s="4">
        <v>2025</v>
      </c>
      <c r="B44" s="5">
        <v>45839</v>
      </c>
      <c r="C44" s="5">
        <v>45930</v>
      </c>
      <c r="D44" s="4" t="s">
        <v>85</v>
      </c>
      <c r="E44" s="4" t="s">
        <v>124</v>
      </c>
      <c r="F44" s="4" t="s">
        <v>227</v>
      </c>
      <c r="G44" s="4" t="s">
        <v>228</v>
      </c>
      <c r="H44" s="4" t="s">
        <v>229</v>
      </c>
      <c r="I44" s="4" t="s">
        <v>56</v>
      </c>
      <c r="J44" s="4" t="s">
        <v>84</v>
      </c>
      <c r="K44" s="4" t="s">
        <v>63</v>
      </c>
      <c r="L44" s="4" t="s">
        <v>250</v>
      </c>
      <c r="M44" s="6" t="str">
        <f ca="1">HYPERLINK("#"&amp;CELL("direccion",Tabla_472796!A112),"37")</f>
        <v>37</v>
      </c>
      <c r="N44" s="6" t="s">
        <v>336</v>
      </c>
      <c r="O44" s="6" t="s">
        <v>337</v>
      </c>
      <c r="P44" s="4" t="s">
        <v>69</v>
      </c>
      <c r="Q44" s="6" t="s">
        <v>81</v>
      </c>
      <c r="R44" s="4" t="s">
        <v>82</v>
      </c>
      <c r="S44" s="5">
        <v>45930</v>
      </c>
    </row>
    <row r="45" spans="1:20" x14ac:dyDescent="0.25">
      <c r="A45" s="4">
        <v>2025</v>
      </c>
      <c r="B45" s="5">
        <v>45839</v>
      </c>
      <c r="C45" s="5">
        <v>45930</v>
      </c>
      <c r="D45" s="4" t="s">
        <v>102</v>
      </c>
      <c r="E45" s="4" t="s">
        <v>125</v>
      </c>
      <c r="F45" s="4" t="s">
        <v>230</v>
      </c>
      <c r="G45" s="4" t="s">
        <v>231</v>
      </c>
      <c r="H45" s="4" t="s">
        <v>173</v>
      </c>
      <c r="I45" s="4" t="s">
        <v>56</v>
      </c>
      <c r="J45" s="4" t="s">
        <v>84</v>
      </c>
      <c r="K45" s="4" t="s">
        <v>63</v>
      </c>
      <c r="L45" s="4" t="s">
        <v>250</v>
      </c>
      <c r="M45" s="6" t="str">
        <f ca="1">HYPERLINK("#"&amp;CELL("direccion",Tabla_472796!A115),"38")</f>
        <v>38</v>
      </c>
      <c r="N45" s="6" t="s">
        <v>338</v>
      </c>
      <c r="O45" s="6" t="s">
        <v>339</v>
      </c>
      <c r="P45" s="4" t="s">
        <v>69</v>
      </c>
      <c r="Q45" s="6" t="s">
        <v>81</v>
      </c>
      <c r="R45" s="4" t="s">
        <v>82</v>
      </c>
      <c r="S45" s="5">
        <v>45930</v>
      </c>
    </row>
    <row r="46" spans="1:20" x14ac:dyDescent="0.25">
      <c r="A46" s="4">
        <v>2025</v>
      </c>
      <c r="B46" s="5">
        <v>45839</v>
      </c>
      <c r="C46" s="5">
        <v>45930</v>
      </c>
      <c r="D46" s="4" t="s">
        <v>100</v>
      </c>
      <c r="E46" s="4" t="s">
        <v>126</v>
      </c>
      <c r="F46" s="4" t="s">
        <v>232</v>
      </c>
      <c r="G46" s="4" t="s">
        <v>193</v>
      </c>
      <c r="H46" s="4" t="s">
        <v>233</v>
      </c>
      <c r="I46" s="4" t="s">
        <v>56</v>
      </c>
      <c r="J46" s="4" t="s">
        <v>84</v>
      </c>
      <c r="K46" s="4" t="s">
        <v>64</v>
      </c>
      <c r="L46" s="4" t="s">
        <v>268</v>
      </c>
      <c r="M46" s="6" t="str">
        <f ca="1">HYPERLINK("#"&amp;CELL("direccion",Tabla_472796!A118),"39")</f>
        <v>39</v>
      </c>
      <c r="N46" s="6" t="s">
        <v>340</v>
      </c>
      <c r="O46" s="6" t="s">
        <v>341</v>
      </c>
      <c r="P46" s="4" t="s">
        <v>69</v>
      </c>
      <c r="Q46" s="6" t="s">
        <v>81</v>
      </c>
      <c r="R46" s="4" t="s">
        <v>82</v>
      </c>
      <c r="S46" s="5">
        <v>45930</v>
      </c>
    </row>
    <row r="47" spans="1:20" x14ac:dyDescent="0.25">
      <c r="A47" s="4">
        <v>2025</v>
      </c>
      <c r="B47" s="5">
        <v>45839</v>
      </c>
      <c r="C47" s="5">
        <v>45930</v>
      </c>
      <c r="D47" s="4" t="s">
        <v>85</v>
      </c>
      <c r="E47" s="4" t="s">
        <v>127</v>
      </c>
      <c r="F47" s="4" t="s">
        <v>234</v>
      </c>
      <c r="G47" s="4" t="s">
        <v>235</v>
      </c>
      <c r="H47" s="4" t="s">
        <v>236</v>
      </c>
      <c r="I47" s="4" t="s">
        <v>57</v>
      </c>
      <c r="J47" s="4" t="s">
        <v>84</v>
      </c>
      <c r="K47" s="4" t="s">
        <v>63</v>
      </c>
      <c r="L47" s="4" t="s">
        <v>252</v>
      </c>
      <c r="M47" s="6" t="str">
        <f ca="1">HYPERLINK("#"&amp;CELL("direccion",Tabla_472796!A121),"40")</f>
        <v>40</v>
      </c>
      <c r="N47" s="6" t="s">
        <v>342</v>
      </c>
      <c r="O47" s="6" t="s">
        <v>343</v>
      </c>
      <c r="P47" s="4" t="s">
        <v>69</v>
      </c>
      <c r="Q47" s="6" t="s">
        <v>81</v>
      </c>
      <c r="R47" s="4" t="s">
        <v>82</v>
      </c>
      <c r="S47" s="5">
        <v>45930</v>
      </c>
    </row>
    <row r="48" spans="1:20" x14ac:dyDescent="0.25">
      <c r="A48" s="4">
        <v>2025</v>
      </c>
      <c r="B48" s="5">
        <v>45839</v>
      </c>
      <c r="C48" s="5">
        <v>45930</v>
      </c>
      <c r="D48" s="4" t="s">
        <v>98</v>
      </c>
      <c r="E48" s="4" t="s">
        <v>128</v>
      </c>
      <c r="F48" s="4" t="s">
        <v>148</v>
      </c>
      <c r="G48" s="4" t="s">
        <v>148</v>
      </c>
      <c r="H48" s="4" t="s">
        <v>148</v>
      </c>
      <c r="I48" s="4"/>
      <c r="J48" s="4" t="s">
        <v>84</v>
      </c>
      <c r="K48" s="4" t="s">
        <v>58</v>
      </c>
      <c r="L48" s="4" t="s">
        <v>253</v>
      </c>
      <c r="M48" s="6" t="str">
        <f ca="1">HYPERLINK("#"&amp;CELL("direccion",Tabla_472796!A124),"41")</f>
        <v>41</v>
      </c>
      <c r="N48" s="6" t="s">
        <v>278</v>
      </c>
      <c r="O48" s="6" t="s">
        <v>344</v>
      </c>
      <c r="P48" s="4" t="s">
        <v>69</v>
      </c>
      <c r="Q48" s="6" t="s">
        <v>81</v>
      </c>
      <c r="R48" s="4" t="s">
        <v>82</v>
      </c>
      <c r="S48" s="5">
        <v>45930</v>
      </c>
    </row>
    <row r="49" spans="1:20" x14ac:dyDescent="0.25">
      <c r="A49" s="4">
        <v>2025</v>
      </c>
      <c r="B49" s="5">
        <v>45839</v>
      </c>
      <c r="C49" s="5">
        <v>45930</v>
      </c>
      <c r="D49" s="4" t="s">
        <v>85</v>
      </c>
      <c r="E49" s="4" t="s">
        <v>129</v>
      </c>
      <c r="F49" s="4" t="s">
        <v>237</v>
      </c>
      <c r="G49" s="4" t="s">
        <v>238</v>
      </c>
      <c r="H49" s="4" t="s">
        <v>235</v>
      </c>
      <c r="I49" s="4" t="s">
        <v>56</v>
      </c>
      <c r="J49" s="4" t="s">
        <v>84</v>
      </c>
      <c r="K49" s="4" t="s">
        <v>63</v>
      </c>
      <c r="L49" s="4" t="s">
        <v>269</v>
      </c>
      <c r="M49" s="6" t="str">
        <f ca="1">HYPERLINK("#"&amp;CELL("direccion",Tabla_472796!A127),"42")</f>
        <v>42</v>
      </c>
      <c r="N49" s="6" t="s">
        <v>345</v>
      </c>
      <c r="O49" s="6" t="s">
        <v>346</v>
      </c>
      <c r="P49" s="4" t="s">
        <v>69</v>
      </c>
      <c r="Q49" s="6" t="s">
        <v>81</v>
      </c>
      <c r="R49" s="4" t="s">
        <v>82</v>
      </c>
      <c r="S49" s="5">
        <v>45930</v>
      </c>
    </row>
    <row r="50" spans="1:20" x14ac:dyDescent="0.25">
      <c r="A50" s="4">
        <v>2025</v>
      </c>
      <c r="B50" s="5">
        <v>45839</v>
      </c>
      <c r="C50" s="5">
        <v>45930</v>
      </c>
      <c r="D50" s="4" t="s">
        <v>98</v>
      </c>
      <c r="E50" s="4" t="s">
        <v>130</v>
      </c>
      <c r="F50" s="4" t="s">
        <v>239</v>
      </c>
      <c r="G50" s="4" t="s">
        <v>240</v>
      </c>
      <c r="H50" s="4" t="s">
        <v>241</v>
      </c>
      <c r="I50" s="4" t="s">
        <v>56</v>
      </c>
      <c r="J50" s="4" t="s">
        <v>84</v>
      </c>
      <c r="K50" s="4" t="s">
        <v>63</v>
      </c>
      <c r="L50" s="4" t="s">
        <v>250</v>
      </c>
      <c r="M50" s="6" t="str">
        <f ca="1">HYPERLINK("#"&amp;CELL("direccion",Tabla_472796!A130),"43")</f>
        <v>43</v>
      </c>
      <c r="N50" s="6" t="s">
        <v>347</v>
      </c>
      <c r="O50" s="6" t="s">
        <v>348</v>
      </c>
      <c r="P50" s="4" t="s">
        <v>69</v>
      </c>
      <c r="Q50" s="6" t="s">
        <v>81</v>
      </c>
      <c r="R50" s="4" t="s">
        <v>82</v>
      </c>
      <c r="S50" s="5">
        <v>45930</v>
      </c>
    </row>
    <row r="51" spans="1:20" x14ac:dyDescent="0.25">
      <c r="A51" s="4">
        <v>2025</v>
      </c>
      <c r="B51" s="5">
        <v>45839</v>
      </c>
      <c r="C51" s="5">
        <v>45930</v>
      </c>
      <c r="D51" s="4" t="s">
        <v>98</v>
      </c>
      <c r="E51" s="4" t="s">
        <v>131</v>
      </c>
      <c r="F51" s="4" t="s">
        <v>242</v>
      </c>
      <c r="G51" s="4" t="s">
        <v>243</v>
      </c>
      <c r="H51" s="4" t="s">
        <v>187</v>
      </c>
      <c r="I51" s="4" t="s">
        <v>56</v>
      </c>
      <c r="J51" s="4" t="s">
        <v>84</v>
      </c>
      <c r="K51" s="4" t="s">
        <v>63</v>
      </c>
      <c r="L51" s="4" t="s">
        <v>250</v>
      </c>
      <c r="M51" s="6" t="str">
        <f ca="1">HYPERLINK("#"&amp;CELL("direccion",Tabla_472796!A133),"44")</f>
        <v>44</v>
      </c>
      <c r="N51" s="6" t="s">
        <v>349</v>
      </c>
      <c r="O51" s="6" t="s">
        <v>350</v>
      </c>
      <c r="P51" s="4" t="s">
        <v>69</v>
      </c>
      <c r="Q51" s="6" t="s">
        <v>81</v>
      </c>
      <c r="R51" s="4" t="s">
        <v>82</v>
      </c>
      <c r="S51" s="5">
        <v>45930</v>
      </c>
    </row>
    <row r="52" spans="1:20" x14ac:dyDescent="0.25">
      <c r="A52" s="4">
        <v>2025</v>
      </c>
      <c r="B52" s="5">
        <v>45839</v>
      </c>
      <c r="C52" s="5">
        <v>45930</v>
      </c>
      <c r="D52" s="4" t="s">
        <v>132</v>
      </c>
      <c r="E52" s="4" t="s">
        <v>133</v>
      </c>
      <c r="F52" s="4" t="s">
        <v>244</v>
      </c>
      <c r="G52" s="4" t="s">
        <v>201</v>
      </c>
      <c r="H52" s="4" t="s">
        <v>245</v>
      </c>
      <c r="I52" s="4" t="s">
        <v>57</v>
      </c>
      <c r="J52" s="4" t="s">
        <v>84</v>
      </c>
      <c r="K52" s="4" t="s">
        <v>58</v>
      </c>
      <c r="L52" s="4" t="s">
        <v>258</v>
      </c>
      <c r="M52" s="6" t="str">
        <f ca="1">HYPERLINK("#"&amp;CELL("direccion",Tabla_472796!A136),"45")</f>
        <v>45</v>
      </c>
      <c r="N52" s="6" t="s">
        <v>293</v>
      </c>
      <c r="O52" s="6" t="s">
        <v>289</v>
      </c>
      <c r="P52" s="4" t="s">
        <v>69</v>
      </c>
      <c r="Q52" s="6" t="s">
        <v>81</v>
      </c>
      <c r="R52" s="4" t="s">
        <v>82</v>
      </c>
      <c r="S52" s="5">
        <v>45930</v>
      </c>
      <c r="T52" s="4" t="s">
        <v>353</v>
      </c>
    </row>
    <row r="53" spans="1:20" x14ac:dyDescent="0.25">
      <c r="A53" s="4">
        <v>2025</v>
      </c>
      <c r="B53" s="5">
        <v>45839</v>
      </c>
      <c r="C53" s="5">
        <v>45930</v>
      </c>
      <c r="D53" s="4" t="s">
        <v>98</v>
      </c>
      <c r="E53" s="4" t="s">
        <v>134</v>
      </c>
      <c r="F53" s="4" t="s">
        <v>246</v>
      </c>
      <c r="G53" s="4" t="s">
        <v>187</v>
      </c>
      <c r="H53" s="4" t="s">
        <v>247</v>
      </c>
      <c r="I53" s="4" t="s">
        <v>57</v>
      </c>
      <c r="J53" s="4" t="s">
        <v>84</v>
      </c>
      <c r="K53" s="4" t="s">
        <v>63</v>
      </c>
      <c r="L53" s="4" t="s">
        <v>250</v>
      </c>
      <c r="M53" s="6" t="str">
        <f ca="1">HYPERLINK("#"&amp;CELL("direccion",Tabla_472796!A139),"46")</f>
        <v>46</v>
      </c>
      <c r="N53" s="6" t="s">
        <v>351</v>
      </c>
      <c r="O53" s="6" t="s">
        <v>289</v>
      </c>
      <c r="P53" s="4" t="s">
        <v>69</v>
      </c>
      <c r="Q53" s="6" t="s">
        <v>81</v>
      </c>
      <c r="R53" s="4" t="s">
        <v>82</v>
      </c>
      <c r="S53" s="5">
        <v>45930</v>
      </c>
    </row>
    <row r="54" spans="1:20" x14ac:dyDescent="0.25">
      <c r="A54" s="4">
        <v>2025</v>
      </c>
      <c r="B54" s="5">
        <v>45839</v>
      </c>
      <c r="C54" s="5">
        <v>45930</v>
      </c>
      <c r="D54" s="4" t="s">
        <v>85</v>
      </c>
      <c r="E54" s="4" t="s">
        <v>135</v>
      </c>
      <c r="F54" s="4" t="s">
        <v>248</v>
      </c>
      <c r="G54" s="4" t="s">
        <v>210</v>
      </c>
      <c r="H54" s="4" t="s">
        <v>181</v>
      </c>
      <c r="I54" s="4" t="s">
        <v>57</v>
      </c>
      <c r="J54" s="4" t="s">
        <v>84</v>
      </c>
      <c r="K54" s="4" t="s">
        <v>63</v>
      </c>
      <c r="L54" s="4" t="s">
        <v>250</v>
      </c>
      <c r="M54" s="6" t="str">
        <f ca="1">HYPERLINK("#"&amp;CELL("direccion",Tabla_472796!A142),"47")</f>
        <v>47</v>
      </c>
      <c r="N54" s="6" t="s">
        <v>352</v>
      </c>
      <c r="O54" s="6" t="s">
        <v>289</v>
      </c>
      <c r="P54" s="4" t="s">
        <v>69</v>
      </c>
      <c r="Q54" s="6" t="s">
        <v>81</v>
      </c>
      <c r="R54" s="4" t="s">
        <v>82</v>
      </c>
      <c r="S54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8" r:id="rId42"/>
    <hyperlink ref="N49" r:id="rId43"/>
    <hyperlink ref="N50" r:id="rId44"/>
    <hyperlink ref="N51" r:id="rId45"/>
    <hyperlink ref="N52" r:id="rId46"/>
    <hyperlink ref="N53" r:id="rId47"/>
    <hyperlink ref="N54" r:id="rId48"/>
    <hyperlink ref="O8" r:id="rId49"/>
    <hyperlink ref="O9" r:id="rId50"/>
    <hyperlink ref="O10" r:id="rId51"/>
    <hyperlink ref="O11" r:id="rId52"/>
    <hyperlink ref="O12" r:id="rId53"/>
    <hyperlink ref="O13" r:id="rId54"/>
    <hyperlink ref="O14" r:id="rId55"/>
    <hyperlink ref="O15" r:id="rId56"/>
    <hyperlink ref="O16" r:id="rId57"/>
    <hyperlink ref="O17" r:id="rId58"/>
    <hyperlink ref="O18" r:id="rId59"/>
    <hyperlink ref="O19" r:id="rId60"/>
    <hyperlink ref="O20" r:id="rId61"/>
    <hyperlink ref="O21" r:id="rId62"/>
    <hyperlink ref="O22" r:id="rId63"/>
    <hyperlink ref="O23" r:id="rId64"/>
    <hyperlink ref="O24" r:id="rId65"/>
    <hyperlink ref="O25" r:id="rId66"/>
    <hyperlink ref="O26" r:id="rId67"/>
    <hyperlink ref="O27" r:id="rId68"/>
    <hyperlink ref="O28" r:id="rId69"/>
    <hyperlink ref="O29" r:id="rId70"/>
    <hyperlink ref="O30" r:id="rId71"/>
    <hyperlink ref="O31" r:id="rId72"/>
    <hyperlink ref="O32" r:id="rId73"/>
    <hyperlink ref="O33" r:id="rId74"/>
    <hyperlink ref="O34" r:id="rId75"/>
    <hyperlink ref="O35" r:id="rId76"/>
    <hyperlink ref="O36" r:id="rId77"/>
    <hyperlink ref="O37" r:id="rId78"/>
    <hyperlink ref="O38" r:id="rId79"/>
    <hyperlink ref="O39" r:id="rId80"/>
    <hyperlink ref="O40" r:id="rId81"/>
    <hyperlink ref="O41" r:id="rId82"/>
    <hyperlink ref="O42" r:id="rId83"/>
    <hyperlink ref="O43" r:id="rId84"/>
    <hyperlink ref="O44" r:id="rId85"/>
    <hyperlink ref="O45" r:id="rId86"/>
    <hyperlink ref="O46" r:id="rId87"/>
    <hyperlink ref="O47" r:id="rId88"/>
    <hyperlink ref="O48" r:id="rId89"/>
    <hyperlink ref="O49" r:id="rId90"/>
    <hyperlink ref="O50" r:id="rId91"/>
    <hyperlink ref="O51" r:id="rId92"/>
    <hyperlink ref="O52" r:id="rId93"/>
    <hyperlink ref="O53" r:id="rId94"/>
    <hyperlink ref="O54" r:id="rId95"/>
    <hyperlink ref="Q9" r:id="rId96"/>
    <hyperlink ref="Q10" r:id="rId97"/>
    <hyperlink ref="Q11" r:id="rId98"/>
    <hyperlink ref="Q12" r:id="rId99"/>
    <hyperlink ref="Q13" r:id="rId100"/>
    <hyperlink ref="Q14" r:id="rId101"/>
    <hyperlink ref="Q15" r:id="rId102"/>
    <hyperlink ref="Q16" r:id="rId103"/>
    <hyperlink ref="Q17" r:id="rId104"/>
    <hyperlink ref="Q18" r:id="rId105"/>
    <hyperlink ref="Q19" r:id="rId106"/>
    <hyperlink ref="Q20" r:id="rId107"/>
    <hyperlink ref="Q21" r:id="rId108"/>
    <hyperlink ref="Q22" r:id="rId109"/>
    <hyperlink ref="Q23" r:id="rId110"/>
    <hyperlink ref="Q24" r:id="rId111"/>
    <hyperlink ref="Q25" r:id="rId112"/>
    <hyperlink ref="Q26" r:id="rId113"/>
    <hyperlink ref="Q27" r:id="rId114"/>
    <hyperlink ref="Q28" r:id="rId115"/>
    <hyperlink ref="Q29" r:id="rId116"/>
    <hyperlink ref="Q30" r:id="rId117"/>
    <hyperlink ref="Q31" r:id="rId118"/>
    <hyperlink ref="Q32" r:id="rId119"/>
    <hyperlink ref="Q33" r:id="rId120"/>
    <hyperlink ref="Q34" r:id="rId121"/>
    <hyperlink ref="Q35" r:id="rId122"/>
    <hyperlink ref="Q36" r:id="rId123"/>
    <hyperlink ref="Q37" r:id="rId124"/>
    <hyperlink ref="Q38" r:id="rId125"/>
    <hyperlink ref="Q39" r:id="rId126"/>
    <hyperlink ref="Q40" r:id="rId127"/>
    <hyperlink ref="Q41" r:id="rId128"/>
    <hyperlink ref="Q42" r:id="rId129"/>
    <hyperlink ref="Q43" r:id="rId130"/>
    <hyperlink ref="Q44" r:id="rId131"/>
    <hyperlink ref="Q45" r:id="rId132"/>
    <hyperlink ref="Q46" r:id="rId133"/>
    <hyperlink ref="Q47" r:id="rId134"/>
    <hyperlink ref="Q48" r:id="rId135"/>
    <hyperlink ref="Q49" r:id="rId136"/>
    <hyperlink ref="Q50" r:id="rId137"/>
    <hyperlink ref="Q51" r:id="rId138"/>
    <hyperlink ref="Q52" r:id="rId139"/>
    <hyperlink ref="Q53" r:id="rId140"/>
    <hyperlink ref="Q54" r:id="rId14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45566</v>
      </c>
      <c r="C4" s="5">
        <v>45666</v>
      </c>
      <c r="D4" s="4" t="s">
        <v>354</v>
      </c>
      <c r="E4" s="4" t="s">
        <v>355</v>
      </c>
      <c r="F4" s="4" t="s">
        <v>356</v>
      </c>
    </row>
    <row r="5" spans="1:6" x14ac:dyDescent="0.25">
      <c r="A5" s="4">
        <v>1</v>
      </c>
      <c r="B5" s="12" t="s">
        <v>357</v>
      </c>
      <c r="C5" s="12" t="s">
        <v>357</v>
      </c>
      <c r="D5" s="4" t="s">
        <v>357</v>
      </c>
      <c r="E5" s="4" t="s">
        <v>357</v>
      </c>
      <c r="F5" s="4" t="s">
        <v>357</v>
      </c>
    </row>
    <row r="6" spans="1:6" x14ac:dyDescent="0.25">
      <c r="A6" s="4">
        <v>1</v>
      </c>
      <c r="B6" s="12" t="s">
        <v>357</v>
      </c>
      <c r="C6" s="12" t="s">
        <v>357</v>
      </c>
      <c r="D6" s="4" t="s">
        <v>357</v>
      </c>
      <c r="E6" s="4" t="s">
        <v>357</v>
      </c>
      <c r="F6" s="4" t="s">
        <v>357</v>
      </c>
    </row>
    <row r="7" spans="1:6" x14ac:dyDescent="0.25">
      <c r="A7" s="4">
        <v>2</v>
      </c>
      <c r="B7" s="12">
        <v>43466</v>
      </c>
      <c r="C7" s="12">
        <v>44347</v>
      </c>
      <c r="D7" s="4" t="s">
        <v>358</v>
      </c>
      <c r="E7" s="4" t="s">
        <v>359</v>
      </c>
      <c r="F7" s="4" t="s">
        <v>360</v>
      </c>
    </row>
    <row r="8" spans="1:6" x14ac:dyDescent="0.25">
      <c r="A8" s="4">
        <v>2</v>
      </c>
      <c r="B8" s="12">
        <v>43439</v>
      </c>
      <c r="C8" s="12">
        <v>43465</v>
      </c>
      <c r="D8" s="4" t="s">
        <v>354</v>
      </c>
      <c r="E8" s="4" t="s">
        <v>361</v>
      </c>
      <c r="F8" s="4" t="s">
        <v>360</v>
      </c>
    </row>
    <row r="9" spans="1:6" x14ac:dyDescent="0.25">
      <c r="A9" s="4">
        <v>2</v>
      </c>
      <c r="B9" s="12">
        <v>41594</v>
      </c>
      <c r="C9" s="12">
        <v>42277</v>
      </c>
      <c r="D9" s="4" t="s">
        <v>362</v>
      </c>
      <c r="E9" s="4" t="s">
        <v>363</v>
      </c>
      <c r="F9" s="4" t="s">
        <v>360</v>
      </c>
    </row>
    <row r="10" spans="1:6" x14ac:dyDescent="0.25">
      <c r="A10" s="4">
        <v>3</v>
      </c>
      <c r="B10" s="12">
        <v>45367</v>
      </c>
      <c r="C10" s="12">
        <v>45672</v>
      </c>
      <c r="D10" s="4" t="s">
        <v>364</v>
      </c>
      <c r="E10" s="4" t="s">
        <v>365</v>
      </c>
      <c r="F10" s="4" t="s">
        <v>366</v>
      </c>
    </row>
    <row r="11" spans="1:6" x14ac:dyDescent="0.25">
      <c r="A11" s="4">
        <v>3</v>
      </c>
      <c r="B11" s="13">
        <v>2020</v>
      </c>
      <c r="C11" s="13">
        <v>2024</v>
      </c>
      <c r="D11" s="4" t="s">
        <v>367</v>
      </c>
      <c r="E11" s="4" t="s">
        <v>368</v>
      </c>
      <c r="F11" s="4" t="s">
        <v>366</v>
      </c>
    </row>
    <row r="12" spans="1:6" x14ac:dyDescent="0.25">
      <c r="A12" s="4">
        <v>3</v>
      </c>
      <c r="B12" s="13">
        <v>2019</v>
      </c>
      <c r="C12" s="13">
        <v>2020</v>
      </c>
      <c r="D12" s="4" t="s">
        <v>369</v>
      </c>
      <c r="E12" s="4" t="s">
        <v>370</v>
      </c>
      <c r="F12" s="4" t="s">
        <v>366</v>
      </c>
    </row>
    <row r="13" spans="1:6" x14ac:dyDescent="0.25">
      <c r="A13" s="4">
        <v>4</v>
      </c>
      <c r="B13" s="12">
        <v>44958</v>
      </c>
      <c r="C13" s="12" t="s">
        <v>371</v>
      </c>
      <c r="D13" s="4" t="s">
        <v>372</v>
      </c>
      <c r="E13" s="4" t="s">
        <v>373</v>
      </c>
      <c r="F13" s="4" t="s">
        <v>374</v>
      </c>
    </row>
    <row r="14" spans="1:6" x14ac:dyDescent="0.25">
      <c r="A14" s="4">
        <v>4</v>
      </c>
      <c r="B14" s="12">
        <v>44774</v>
      </c>
      <c r="C14" s="12">
        <v>44927</v>
      </c>
      <c r="D14" s="4" t="s">
        <v>375</v>
      </c>
      <c r="E14" s="4" t="s">
        <v>376</v>
      </c>
      <c r="F14" s="4" t="s">
        <v>374</v>
      </c>
    </row>
    <row r="15" spans="1:6" x14ac:dyDescent="0.25">
      <c r="A15" s="4">
        <v>4</v>
      </c>
      <c r="B15" s="12">
        <v>44317</v>
      </c>
      <c r="C15" s="12">
        <v>44743</v>
      </c>
      <c r="D15" s="4" t="s">
        <v>377</v>
      </c>
      <c r="E15" s="4" t="s">
        <v>378</v>
      </c>
      <c r="F15" s="4" t="s">
        <v>374</v>
      </c>
    </row>
    <row r="16" spans="1:6" x14ac:dyDescent="0.25">
      <c r="A16" s="4">
        <v>5</v>
      </c>
      <c r="B16" s="12" t="s">
        <v>148</v>
      </c>
      <c r="C16" s="12" t="s">
        <v>148</v>
      </c>
      <c r="D16" s="4" t="s">
        <v>148</v>
      </c>
      <c r="E16" s="4" t="s">
        <v>148</v>
      </c>
      <c r="F16" s="4" t="s">
        <v>148</v>
      </c>
    </row>
    <row r="17" spans="1:6" x14ac:dyDescent="0.25">
      <c r="A17" s="4">
        <v>5</v>
      </c>
      <c r="B17" s="12" t="s">
        <v>148</v>
      </c>
      <c r="C17" s="12" t="s">
        <v>148</v>
      </c>
      <c r="D17" s="4" t="s">
        <v>148</v>
      </c>
      <c r="E17" s="4" t="s">
        <v>148</v>
      </c>
      <c r="F17" s="4" t="s">
        <v>148</v>
      </c>
    </row>
    <row r="18" spans="1:6" x14ac:dyDescent="0.25">
      <c r="A18" s="4">
        <v>5</v>
      </c>
      <c r="B18" s="12" t="s">
        <v>148</v>
      </c>
      <c r="C18" s="12" t="s">
        <v>148</v>
      </c>
      <c r="D18" s="4" t="s">
        <v>148</v>
      </c>
      <c r="E18" s="4" t="s">
        <v>148</v>
      </c>
      <c r="F18" s="4" t="s">
        <v>148</v>
      </c>
    </row>
    <row r="19" spans="1:6" x14ac:dyDescent="0.25">
      <c r="A19" s="4">
        <v>6</v>
      </c>
      <c r="B19" s="12" t="s">
        <v>371</v>
      </c>
      <c r="C19" s="12" t="s">
        <v>371</v>
      </c>
      <c r="D19" s="4" t="s">
        <v>379</v>
      </c>
      <c r="E19" s="4" t="s">
        <v>380</v>
      </c>
      <c r="F19" s="4" t="s">
        <v>366</v>
      </c>
    </row>
    <row r="20" spans="1:6" x14ac:dyDescent="0.25">
      <c r="A20" s="4">
        <v>6</v>
      </c>
      <c r="B20" s="12">
        <v>44197</v>
      </c>
      <c r="C20" s="12">
        <v>44866</v>
      </c>
      <c r="D20" s="4" t="s">
        <v>381</v>
      </c>
      <c r="E20" s="4" t="s">
        <v>382</v>
      </c>
      <c r="F20" s="4" t="s">
        <v>366</v>
      </c>
    </row>
    <row r="21" spans="1:6" x14ac:dyDescent="0.25">
      <c r="A21" s="4">
        <v>6</v>
      </c>
      <c r="B21" s="12">
        <v>43922</v>
      </c>
      <c r="C21" s="12">
        <v>44166</v>
      </c>
      <c r="D21" s="4" t="s">
        <v>383</v>
      </c>
      <c r="E21" s="4" t="s">
        <v>384</v>
      </c>
      <c r="F21" s="4" t="s">
        <v>366</v>
      </c>
    </row>
    <row r="22" spans="1:6" x14ac:dyDescent="0.25">
      <c r="A22" s="4">
        <v>7</v>
      </c>
      <c r="B22" s="12">
        <v>42430</v>
      </c>
      <c r="C22" s="12">
        <v>43465</v>
      </c>
      <c r="D22" s="4" t="s">
        <v>385</v>
      </c>
      <c r="E22" s="4" t="s">
        <v>386</v>
      </c>
      <c r="F22" s="4" t="s">
        <v>387</v>
      </c>
    </row>
    <row r="23" spans="1:6" x14ac:dyDescent="0.25">
      <c r="A23" s="4">
        <v>7</v>
      </c>
      <c r="B23" s="12">
        <v>42125</v>
      </c>
      <c r="C23" s="12">
        <v>42369</v>
      </c>
      <c r="D23" s="4" t="s">
        <v>388</v>
      </c>
      <c r="E23" s="4" t="s">
        <v>389</v>
      </c>
      <c r="F23" s="4" t="s">
        <v>387</v>
      </c>
    </row>
    <row r="24" spans="1:6" x14ac:dyDescent="0.25">
      <c r="A24" s="4">
        <v>7</v>
      </c>
      <c r="B24" s="12">
        <v>41852</v>
      </c>
      <c r="C24" s="12">
        <v>41759</v>
      </c>
      <c r="D24" s="4" t="s">
        <v>390</v>
      </c>
      <c r="E24" s="4" t="s">
        <v>391</v>
      </c>
      <c r="F24" s="4" t="s">
        <v>387</v>
      </c>
    </row>
    <row r="25" spans="1:6" x14ac:dyDescent="0.25">
      <c r="A25" s="4">
        <v>8</v>
      </c>
      <c r="B25" s="12">
        <v>42614</v>
      </c>
      <c r="C25" s="12">
        <v>44776</v>
      </c>
      <c r="D25" s="4" t="s">
        <v>392</v>
      </c>
      <c r="E25" s="4" t="s">
        <v>393</v>
      </c>
      <c r="F25" s="4" t="s">
        <v>394</v>
      </c>
    </row>
    <row r="26" spans="1:6" x14ac:dyDescent="0.25">
      <c r="A26" s="4">
        <v>8</v>
      </c>
      <c r="B26" s="12">
        <v>41883</v>
      </c>
      <c r="C26" s="12">
        <v>42469</v>
      </c>
      <c r="D26" s="4" t="s">
        <v>395</v>
      </c>
      <c r="E26" s="4" t="s">
        <v>396</v>
      </c>
      <c r="F26" s="4" t="s">
        <v>394</v>
      </c>
    </row>
    <row r="27" spans="1:6" x14ac:dyDescent="0.25">
      <c r="A27" s="4">
        <v>8</v>
      </c>
      <c r="B27" s="12" t="s">
        <v>357</v>
      </c>
      <c r="C27" s="12" t="s">
        <v>357</v>
      </c>
      <c r="D27" s="4" t="s">
        <v>357</v>
      </c>
      <c r="E27" s="4" t="s">
        <v>357</v>
      </c>
      <c r="F27" s="4" t="s">
        <v>357</v>
      </c>
    </row>
    <row r="28" spans="1:6" x14ac:dyDescent="0.25">
      <c r="A28" s="4">
        <v>9</v>
      </c>
      <c r="B28" s="12">
        <v>44424</v>
      </c>
      <c r="C28" s="12">
        <v>45199</v>
      </c>
      <c r="D28" s="4" t="s">
        <v>84</v>
      </c>
      <c r="E28" s="4" t="s">
        <v>397</v>
      </c>
      <c r="F28" s="4" t="s">
        <v>398</v>
      </c>
    </row>
    <row r="29" spans="1:6" x14ac:dyDescent="0.25">
      <c r="A29" s="4">
        <v>9</v>
      </c>
      <c r="B29" s="12">
        <v>44243</v>
      </c>
      <c r="C29" s="12">
        <v>44408</v>
      </c>
      <c r="D29" s="4" t="s">
        <v>84</v>
      </c>
      <c r="E29" s="4" t="s">
        <v>399</v>
      </c>
      <c r="F29" s="4" t="s">
        <v>398</v>
      </c>
    </row>
    <row r="30" spans="1:6" x14ac:dyDescent="0.25">
      <c r="A30" s="4">
        <v>9</v>
      </c>
      <c r="B30" s="12">
        <v>40276</v>
      </c>
      <c r="C30" s="12">
        <v>40543</v>
      </c>
      <c r="D30" s="4" t="s">
        <v>400</v>
      </c>
      <c r="E30" s="4" t="s">
        <v>401</v>
      </c>
      <c r="F30" s="4" t="s">
        <v>398</v>
      </c>
    </row>
    <row r="31" spans="1:6" x14ac:dyDescent="0.25">
      <c r="A31" s="4">
        <v>10</v>
      </c>
      <c r="B31" s="12">
        <v>44470</v>
      </c>
      <c r="C31" s="12">
        <v>45536</v>
      </c>
      <c r="D31" s="4" t="s">
        <v>402</v>
      </c>
      <c r="E31" s="4" t="s">
        <v>403</v>
      </c>
      <c r="F31" s="4" t="s">
        <v>404</v>
      </c>
    </row>
    <row r="32" spans="1:6" x14ac:dyDescent="0.25">
      <c r="A32" s="4">
        <v>10</v>
      </c>
      <c r="B32" s="12">
        <v>44105</v>
      </c>
      <c r="C32" s="12">
        <v>44440</v>
      </c>
      <c r="D32" s="4" t="s">
        <v>402</v>
      </c>
      <c r="E32" s="4" t="s">
        <v>405</v>
      </c>
      <c r="F32" s="4" t="s">
        <v>404</v>
      </c>
    </row>
    <row r="33" spans="1:6" x14ac:dyDescent="0.25">
      <c r="A33" s="4">
        <v>10</v>
      </c>
      <c r="B33" s="12">
        <v>32082</v>
      </c>
      <c r="C33" s="12">
        <v>40087</v>
      </c>
      <c r="D33" s="4" t="s">
        <v>406</v>
      </c>
      <c r="E33" s="4" t="s">
        <v>407</v>
      </c>
      <c r="F33" s="4" t="s">
        <v>404</v>
      </c>
    </row>
    <row r="34" spans="1:6" x14ac:dyDescent="0.25">
      <c r="A34" s="4">
        <v>11</v>
      </c>
      <c r="B34" s="12" t="s">
        <v>371</v>
      </c>
      <c r="C34" s="12" t="s">
        <v>371</v>
      </c>
      <c r="D34" s="4" t="s">
        <v>408</v>
      </c>
      <c r="E34" s="4" t="s">
        <v>409</v>
      </c>
      <c r="F34" s="4" t="s">
        <v>398</v>
      </c>
    </row>
    <row r="35" spans="1:6" x14ac:dyDescent="0.25">
      <c r="A35" s="4">
        <v>11</v>
      </c>
      <c r="B35" s="12" t="s">
        <v>371</v>
      </c>
      <c r="C35" s="12" t="s">
        <v>371</v>
      </c>
      <c r="D35" s="4" t="s">
        <v>408</v>
      </c>
      <c r="E35" s="4" t="s">
        <v>410</v>
      </c>
      <c r="F35" s="4" t="s">
        <v>398</v>
      </c>
    </row>
    <row r="36" spans="1:6" x14ac:dyDescent="0.25">
      <c r="A36" s="4">
        <v>11</v>
      </c>
      <c r="B36" s="12" t="s">
        <v>371</v>
      </c>
      <c r="C36" s="12" t="s">
        <v>371</v>
      </c>
      <c r="D36" s="4" t="s">
        <v>411</v>
      </c>
      <c r="E36" s="4" t="s">
        <v>357</v>
      </c>
      <c r="F36" s="4" t="s">
        <v>398</v>
      </c>
    </row>
    <row r="37" spans="1:6" x14ac:dyDescent="0.25">
      <c r="A37" s="4">
        <v>12</v>
      </c>
      <c r="B37" s="12" t="s">
        <v>148</v>
      </c>
      <c r="C37" s="12" t="s">
        <v>148</v>
      </c>
      <c r="D37" s="4" t="s">
        <v>148</v>
      </c>
      <c r="E37" s="4" t="s">
        <v>148</v>
      </c>
      <c r="F37" s="4" t="s">
        <v>148</v>
      </c>
    </row>
    <row r="38" spans="1:6" x14ac:dyDescent="0.25">
      <c r="A38" s="4">
        <v>12</v>
      </c>
      <c r="B38" s="12" t="s">
        <v>148</v>
      </c>
      <c r="C38" s="12" t="s">
        <v>148</v>
      </c>
      <c r="D38" s="4" t="s">
        <v>148</v>
      </c>
      <c r="E38" s="4" t="s">
        <v>148</v>
      </c>
      <c r="F38" s="4" t="s">
        <v>148</v>
      </c>
    </row>
    <row r="39" spans="1:6" x14ac:dyDescent="0.25">
      <c r="A39" s="4">
        <v>12</v>
      </c>
      <c r="B39" s="12" t="s">
        <v>148</v>
      </c>
      <c r="C39" s="12" t="s">
        <v>148</v>
      </c>
      <c r="D39" s="4" t="s">
        <v>148</v>
      </c>
      <c r="E39" s="4" t="s">
        <v>148</v>
      </c>
      <c r="F39" s="4" t="s">
        <v>148</v>
      </c>
    </row>
    <row r="40" spans="1:6" x14ac:dyDescent="0.25">
      <c r="A40" s="4">
        <v>13</v>
      </c>
      <c r="B40" s="5" t="s">
        <v>412</v>
      </c>
      <c r="C40" s="5" t="s">
        <v>412</v>
      </c>
      <c r="D40" s="4" t="s">
        <v>412</v>
      </c>
      <c r="E40" s="4" t="s">
        <v>412</v>
      </c>
      <c r="F40" s="4" t="s">
        <v>412</v>
      </c>
    </row>
    <row r="41" spans="1:6" x14ac:dyDescent="0.25">
      <c r="A41" s="4">
        <v>13</v>
      </c>
      <c r="B41" s="5" t="s">
        <v>412</v>
      </c>
      <c r="C41" s="5" t="s">
        <v>412</v>
      </c>
      <c r="D41" s="4" t="s">
        <v>412</v>
      </c>
      <c r="E41" s="4" t="s">
        <v>412</v>
      </c>
      <c r="F41" s="4" t="s">
        <v>412</v>
      </c>
    </row>
    <row r="42" spans="1:6" x14ac:dyDescent="0.25">
      <c r="A42" s="4">
        <v>13</v>
      </c>
      <c r="B42" s="5" t="s">
        <v>412</v>
      </c>
      <c r="C42" s="5" t="s">
        <v>412</v>
      </c>
      <c r="D42" s="4" t="s">
        <v>412</v>
      </c>
      <c r="E42" s="4" t="s">
        <v>412</v>
      </c>
      <c r="F42" s="4" t="s">
        <v>412</v>
      </c>
    </row>
    <row r="43" spans="1:6" x14ac:dyDescent="0.25">
      <c r="A43" s="4">
        <v>14</v>
      </c>
      <c r="B43" s="13">
        <v>2021</v>
      </c>
      <c r="C43" s="13">
        <v>2024</v>
      </c>
      <c r="D43" s="4" t="s">
        <v>413</v>
      </c>
      <c r="E43" s="4" t="s">
        <v>414</v>
      </c>
      <c r="F43" s="4" t="s">
        <v>415</v>
      </c>
    </row>
    <row r="44" spans="1:6" x14ac:dyDescent="0.25">
      <c r="A44" s="4">
        <v>14</v>
      </c>
      <c r="B44" s="13">
        <v>2018</v>
      </c>
      <c r="C44" s="13">
        <v>2021</v>
      </c>
      <c r="D44" s="4" t="s">
        <v>413</v>
      </c>
      <c r="E44" s="4" t="s">
        <v>416</v>
      </c>
      <c r="F44" s="4" t="s">
        <v>415</v>
      </c>
    </row>
    <row r="45" spans="1:6" x14ac:dyDescent="0.25">
      <c r="A45" s="4">
        <v>14</v>
      </c>
      <c r="B45" s="12" t="s">
        <v>357</v>
      </c>
      <c r="C45" s="12" t="s">
        <v>357</v>
      </c>
      <c r="D45" s="4" t="s">
        <v>357</v>
      </c>
      <c r="E45" s="4" t="s">
        <v>357</v>
      </c>
      <c r="F45" s="4" t="s">
        <v>357</v>
      </c>
    </row>
    <row r="46" spans="1:6" x14ac:dyDescent="0.25">
      <c r="A46" s="4">
        <v>15</v>
      </c>
      <c r="B46" s="5" t="s">
        <v>412</v>
      </c>
      <c r="C46" s="5" t="s">
        <v>412</v>
      </c>
      <c r="D46" s="4" t="s">
        <v>412</v>
      </c>
      <c r="E46" s="4" t="s">
        <v>412</v>
      </c>
      <c r="F46" s="4" t="s">
        <v>412</v>
      </c>
    </row>
    <row r="47" spans="1:6" x14ac:dyDescent="0.25">
      <c r="A47" s="4">
        <v>15</v>
      </c>
      <c r="B47" s="5" t="s">
        <v>412</v>
      </c>
      <c r="C47" s="5" t="s">
        <v>412</v>
      </c>
      <c r="D47" s="4" t="s">
        <v>412</v>
      </c>
      <c r="E47" s="4" t="s">
        <v>412</v>
      </c>
      <c r="F47" s="4" t="s">
        <v>412</v>
      </c>
    </row>
    <row r="48" spans="1:6" x14ac:dyDescent="0.25">
      <c r="A48" s="4">
        <v>15</v>
      </c>
      <c r="B48" s="5" t="s">
        <v>412</v>
      </c>
      <c r="C48" s="5" t="s">
        <v>412</v>
      </c>
      <c r="D48" s="4" t="s">
        <v>412</v>
      </c>
      <c r="E48" s="4" t="s">
        <v>412</v>
      </c>
      <c r="F48" s="4" t="s">
        <v>412</v>
      </c>
    </row>
    <row r="49" spans="1:6" x14ac:dyDescent="0.25">
      <c r="A49" s="4">
        <v>16</v>
      </c>
      <c r="B49" s="5">
        <v>45474</v>
      </c>
      <c r="C49" s="12" t="s">
        <v>371</v>
      </c>
      <c r="D49" s="4" t="s">
        <v>417</v>
      </c>
      <c r="E49" s="4" t="s">
        <v>418</v>
      </c>
      <c r="F49" s="4" t="s">
        <v>419</v>
      </c>
    </row>
    <row r="50" spans="1:6" x14ac:dyDescent="0.25">
      <c r="A50" s="4">
        <v>16</v>
      </c>
      <c r="B50" s="5">
        <v>44835</v>
      </c>
      <c r="C50" s="5">
        <v>45444</v>
      </c>
      <c r="D50" s="4" t="s">
        <v>420</v>
      </c>
      <c r="E50" s="4" t="s">
        <v>421</v>
      </c>
      <c r="F50" s="4" t="s">
        <v>419</v>
      </c>
    </row>
    <row r="51" spans="1:6" x14ac:dyDescent="0.25">
      <c r="A51" s="4">
        <v>16</v>
      </c>
      <c r="B51" s="5">
        <v>43922</v>
      </c>
      <c r="C51" s="5">
        <v>44835</v>
      </c>
      <c r="D51" s="4" t="s">
        <v>417</v>
      </c>
      <c r="E51" s="4" t="s">
        <v>422</v>
      </c>
      <c r="F51" s="4" t="s">
        <v>419</v>
      </c>
    </row>
    <row r="52" spans="1:6" x14ac:dyDescent="0.25">
      <c r="A52" s="4">
        <v>17</v>
      </c>
      <c r="B52" s="10">
        <v>2021</v>
      </c>
      <c r="C52" s="10">
        <v>2025</v>
      </c>
      <c r="D52" s="4" t="s">
        <v>423</v>
      </c>
      <c r="E52" s="4" t="s">
        <v>357</v>
      </c>
      <c r="F52" s="4" t="s">
        <v>366</v>
      </c>
    </row>
    <row r="53" spans="1:6" x14ac:dyDescent="0.25">
      <c r="A53" s="4">
        <v>17</v>
      </c>
      <c r="B53" s="10">
        <v>2019</v>
      </c>
      <c r="C53" s="10">
        <v>2021</v>
      </c>
      <c r="D53" s="4" t="s">
        <v>424</v>
      </c>
      <c r="E53" s="4" t="s">
        <v>409</v>
      </c>
      <c r="F53" s="4" t="s">
        <v>366</v>
      </c>
    </row>
    <row r="54" spans="1:6" x14ac:dyDescent="0.25">
      <c r="A54" s="4">
        <v>17</v>
      </c>
      <c r="B54" s="10">
        <v>2016</v>
      </c>
      <c r="C54" s="10">
        <v>2018</v>
      </c>
      <c r="D54" s="4" t="s">
        <v>425</v>
      </c>
      <c r="E54" s="4" t="s">
        <v>426</v>
      </c>
      <c r="F54" s="4" t="s">
        <v>366</v>
      </c>
    </row>
    <row r="55" spans="1:6" x14ac:dyDescent="0.25">
      <c r="A55" s="4">
        <v>18</v>
      </c>
      <c r="B55" s="5">
        <v>42125</v>
      </c>
      <c r="C55" s="5">
        <v>45597</v>
      </c>
      <c r="D55" s="4" t="s">
        <v>427</v>
      </c>
      <c r="E55" s="4" t="s">
        <v>428</v>
      </c>
      <c r="F55" s="4" t="s">
        <v>429</v>
      </c>
    </row>
    <row r="56" spans="1:6" x14ac:dyDescent="0.25">
      <c r="A56" s="4">
        <v>18</v>
      </c>
      <c r="B56" s="5">
        <v>41275</v>
      </c>
      <c r="C56" s="5">
        <v>42095</v>
      </c>
      <c r="D56" s="4" t="s">
        <v>430</v>
      </c>
      <c r="E56" s="4" t="s">
        <v>398</v>
      </c>
      <c r="F56" s="4" t="s">
        <v>429</v>
      </c>
    </row>
    <row r="57" spans="1:6" x14ac:dyDescent="0.25">
      <c r="A57" s="4">
        <v>18</v>
      </c>
      <c r="B57" s="5">
        <v>40575</v>
      </c>
      <c r="C57" s="12" t="s">
        <v>431</v>
      </c>
      <c r="D57" s="4" t="s">
        <v>432</v>
      </c>
      <c r="E57" s="4" t="s">
        <v>433</v>
      </c>
      <c r="F57" s="4" t="s">
        <v>429</v>
      </c>
    </row>
    <row r="58" spans="1:6" x14ac:dyDescent="0.25">
      <c r="A58" s="4">
        <v>19</v>
      </c>
      <c r="B58" s="5" t="s">
        <v>412</v>
      </c>
      <c r="C58" s="5" t="s">
        <v>412</v>
      </c>
      <c r="D58" s="4" t="s">
        <v>412</v>
      </c>
      <c r="E58" s="4" t="s">
        <v>412</v>
      </c>
      <c r="F58" s="4" t="s">
        <v>412</v>
      </c>
    </row>
    <row r="59" spans="1:6" x14ac:dyDescent="0.25">
      <c r="A59" s="4">
        <v>19</v>
      </c>
      <c r="B59" s="5" t="s">
        <v>412</v>
      </c>
      <c r="C59" s="5" t="s">
        <v>412</v>
      </c>
      <c r="D59" s="4" t="s">
        <v>412</v>
      </c>
      <c r="E59" s="4" t="s">
        <v>412</v>
      </c>
      <c r="F59" s="4" t="s">
        <v>412</v>
      </c>
    </row>
    <row r="60" spans="1:6" x14ac:dyDescent="0.25">
      <c r="A60" s="4">
        <v>19</v>
      </c>
      <c r="B60" s="5" t="s">
        <v>412</v>
      </c>
      <c r="C60" s="5" t="s">
        <v>412</v>
      </c>
      <c r="D60" s="4" t="s">
        <v>412</v>
      </c>
      <c r="E60" s="4" t="s">
        <v>412</v>
      </c>
      <c r="F60" s="4" t="s">
        <v>412</v>
      </c>
    </row>
    <row r="61" spans="1:6" x14ac:dyDescent="0.25">
      <c r="A61" s="4">
        <v>20</v>
      </c>
      <c r="B61" s="10">
        <v>2021</v>
      </c>
      <c r="C61" s="10">
        <v>2024</v>
      </c>
      <c r="D61" s="4" t="s">
        <v>434</v>
      </c>
      <c r="E61" s="4" t="s">
        <v>435</v>
      </c>
      <c r="F61" s="4" t="s">
        <v>398</v>
      </c>
    </row>
    <row r="62" spans="1:6" x14ac:dyDescent="0.25">
      <c r="A62" s="4">
        <v>20</v>
      </c>
      <c r="B62" s="10">
        <v>2018</v>
      </c>
      <c r="C62" s="10">
        <v>2021</v>
      </c>
      <c r="D62" s="4" t="s">
        <v>436</v>
      </c>
      <c r="E62" s="4" t="s">
        <v>437</v>
      </c>
      <c r="F62" s="4" t="s">
        <v>398</v>
      </c>
    </row>
    <row r="63" spans="1:6" x14ac:dyDescent="0.25">
      <c r="A63" s="4">
        <v>20</v>
      </c>
      <c r="B63" s="10">
        <v>2010</v>
      </c>
      <c r="C63" s="10">
        <v>2017</v>
      </c>
      <c r="D63" s="4" t="s">
        <v>438</v>
      </c>
      <c r="E63" s="4" t="s">
        <v>439</v>
      </c>
      <c r="F63" s="4" t="s">
        <v>398</v>
      </c>
    </row>
    <row r="64" spans="1:6" x14ac:dyDescent="0.25">
      <c r="A64" s="4">
        <v>21</v>
      </c>
      <c r="B64" s="13">
        <v>2020</v>
      </c>
      <c r="C64" s="12" t="s">
        <v>371</v>
      </c>
      <c r="D64" s="4" t="s">
        <v>440</v>
      </c>
      <c r="E64" s="4" t="s">
        <v>441</v>
      </c>
      <c r="F64" s="4" t="s">
        <v>366</v>
      </c>
    </row>
    <row r="65" spans="1:6" x14ac:dyDescent="0.25">
      <c r="A65" s="4">
        <v>21</v>
      </c>
      <c r="B65" s="12" t="s">
        <v>357</v>
      </c>
      <c r="C65" s="12" t="s">
        <v>357</v>
      </c>
      <c r="D65" s="4" t="s">
        <v>357</v>
      </c>
      <c r="E65" s="4" t="s">
        <v>357</v>
      </c>
      <c r="F65" s="4" t="s">
        <v>357</v>
      </c>
    </row>
    <row r="66" spans="1:6" x14ac:dyDescent="0.25">
      <c r="A66" s="4">
        <v>21</v>
      </c>
      <c r="B66" s="12" t="s">
        <v>357</v>
      </c>
      <c r="C66" s="12" t="s">
        <v>357</v>
      </c>
      <c r="D66" s="4" t="s">
        <v>357</v>
      </c>
      <c r="E66" s="4" t="s">
        <v>357</v>
      </c>
      <c r="F66" s="4" t="s">
        <v>357</v>
      </c>
    </row>
    <row r="67" spans="1:6" x14ac:dyDescent="0.25">
      <c r="A67" s="4">
        <v>22</v>
      </c>
      <c r="B67" s="12">
        <v>45603</v>
      </c>
      <c r="C67" s="12">
        <v>45655</v>
      </c>
      <c r="D67" s="4" t="s">
        <v>354</v>
      </c>
      <c r="E67" s="4" t="s">
        <v>442</v>
      </c>
      <c r="F67" s="4" t="s">
        <v>443</v>
      </c>
    </row>
    <row r="68" spans="1:6" x14ac:dyDescent="0.25">
      <c r="A68" s="4">
        <v>22</v>
      </c>
      <c r="B68" s="12">
        <v>45581</v>
      </c>
      <c r="C68" s="12">
        <v>45602</v>
      </c>
      <c r="D68" s="4" t="s">
        <v>354</v>
      </c>
      <c r="E68" s="4" t="s">
        <v>444</v>
      </c>
      <c r="F68" s="4" t="s">
        <v>443</v>
      </c>
    </row>
    <row r="69" spans="1:6" x14ac:dyDescent="0.25">
      <c r="A69" s="4">
        <v>22</v>
      </c>
      <c r="B69" s="12">
        <v>45017</v>
      </c>
      <c r="C69" s="12" t="s">
        <v>371</v>
      </c>
      <c r="D69" s="4" t="s">
        <v>445</v>
      </c>
      <c r="E69" s="4" t="s">
        <v>446</v>
      </c>
      <c r="F69" s="4" t="s">
        <v>443</v>
      </c>
    </row>
    <row r="70" spans="1:6" x14ac:dyDescent="0.25">
      <c r="A70" s="4">
        <v>23</v>
      </c>
      <c r="B70" s="5">
        <v>43252</v>
      </c>
      <c r="C70" s="5">
        <v>43465</v>
      </c>
      <c r="D70" s="4" t="s">
        <v>447</v>
      </c>
      <c r="E70" s="4" t="s">
        <v>448</v>
      </c>
      <c r="F70" s="4" t="s">
        <v>449</v>
      </c>
    </row>
    <row r="71" spans="1:6" x14ac:dyDescent="0.25">
      <c r="A71" s="4">
        <v>23</v>
      </c>
      <c r="B71" s="5">
        <v>42901</v>
      </c>
      <c r="C71" s="5">
        <v>43404</v>
      </c>
      <c r="D71" s="4" t="s">
        <v>450</v>
      </c>
      <c r="E71" s="4" t="s">
        <v>451</v>
      </c>
      <c r="F71" s="4" t="s">
        <v>449</v>
      </c>
    </row>
    <row r="72" spans="1:6" x14ac:dyDescent="0.25">
      <c r="A72" s="4">
        <v>23</v>
      </c>
      <c r="B72" s="5">
        <v>42219</v>
      </c>
      <c r="C72" s="5">
        <v>42870</v>
      </c>
      <c r="D72" s="4" t="s">
        <v>452</v>
      </c>
      <c r="E72" s="4" t="s">
        <v>453</v>
      </c>
      <c r="F72" s="4" t="s">
        <v>449</v>
      </c>
    </row>
    <row r="73" spans="1:6" x14ac:dyDescent="0.25">
      <c r="A73" s="4">
        <v>24</v>
      </c>
      <c r="B73" s="5">
        <v>43466</v>
      </c>
      <c r="C73" s="10">
        <v>2022</v>
      </c>
      <c r="D73" s="4" t="s">
        <v>454</v>
      </c>
      <c r="E73" s="4" t="s">
        <v>455</v>
      </c>
      <c r="F73" s="4" t="s">
        <v>360</v>
      </c>
    </row>
    <row r="74" spans="1:6" x14ac:dyDescent="0.25">
      <c r="A74" s="4">
        <v>24</v>
      </c>
      <c r="B74" s="5">
        <v>43449</v>
      </c>
      <c r="C74" s="5">
        <v>43465</v>
      </c>
      <c r="D74" s="4" t="s">
        <v>454</v>
      </c>
      <c r="E74" s="4" t="s">
        <v>456</v>
      </c>
      <c r="F74" s="4" t="s">
        <v>360</v>
      </c>
    </row>
    <row r="75" spans="1:6" x14ac:dyDescent="0.25">
      <c r="A75" s="4">
        <v>24</v>
      </c>
      <c r="B75" s="5">
        <v>42736</v>
      </c>
      <c r="C75" s="5">
        <v>43449</v>
      </c>
      <c r="D75" s="4" t="s">
        <v>457</v>
      </c>
      <c r="E75" s="4" t="s">
        <v>458</v>
      </c>
      <c r="F75" s="4" t="s">
        <v>360</v>
      </c>
    </row>
    <row r="76" spans="1:6" x14ac:dyDescent="0.25">
      <c r="A76" s="4">
        <v>25</v>
      </c>
      <c r="B76" s="5">
        <v>45581</v>
      </c>
      <c r="C76" s="5">
        <v>45626</v>
      </c>
      <c r="D76" s="4" t="s">
        <v>354</v>
      </c>
      <c r="E76" s="4" t="s">
        <v>459</v>
      </c>
      <c r="F76" s="4" t="s">
        <v>460</v>
      </c>
    </row>
    <row r="77" spans="1:6" x14ac:dyDescent="0.25">
      <c r="A77" s="4">
        <v>25</v>
      </c>
      <c r="B77" s="5">
        <v>45078</v>
      </c>
      <c r="C77" s="5">
        <v>45536</v>
      </c>
      <c r="D77" s="4" t="s">
        <v>413</v>
      </c>
      <c r="E77" s="4" t="s">
        <v>461</v>
      </c>
      <c r="F77" s="4" t="s">
        <v>460</v>
      </c>
    </row>
    <row r="78" spans="1:6" x14ac:dyDescent="0.25">
      <c r="A78" s="4">
        <v>25</v>
      </c>
      <c r="B78" s="5">
        <v>44287</v>
      </c>
      <c r="C78" s="5">
        <v>45047</v>
      </c>
      <c r="D78" s="4" t="s">
        <v>413</v>
      </c>
      <c r="E78" s="4" t="s">
        <v>462</v>
      </c>
      <c r="F78" s="4" t="s">
        <v>460</v>
      </c>
    </row>
    <row r="79" spans="1:6" x14ac:dyDescent="0.25">
      <c r="A79" s="4">
        <v>26</v>
      </c>
      <c r="B79" s="5">
        <v>44136</v>
      </c>
      <c r="C79" s="5">
        <v>45122</v>
      </c>
      <c r="D79" s="4" t="s">
        <v>463</v>
      </c>
      <c r="E79" s="4" t="s">
        <v>464</v>
      </c>
      <c r="F79" s="4" t="s">
        <v>465</v>
      </c>
    </row>
    <row r="80" spans="1:6" x14ac:dyDescent="0.25">
      <c r="A80" s="4">
        <v>26</v>
      </c>
      <c r="B80" s="10">
        <v>2019</v>
      </c>
      <c r="C80" s="10">
        <v>2019</v>
      </c>
      <c r="D80" s="4" t="s">
        <v>466</v>
      </c>
      <c r="E80" s="4" t="s">
        <v>467</v>
      </c>
      <c r="F80" s="4" t="s">
        <v>465</v>
      </c>
    </row>
    <row r="81" spans="1:6" x14ac:dyDescent="0.25">
      <c r="A81" s="4">
        <v>26</v>
      </c>
      <c r="B81" s="10">
        <v>2018</v>
      </c>
      <c r="C81" s="10">
        <v>2018</v>
      </c>
      <c r="D81" s="4" t="s">
        <v>468</v>
      </c>
      <c r="E81" s="4" t="s">
        <v>467</v>
      </c>
      <c r="F81" s="4" t="s">
        <v>465</v>
      </c>
    </row>
    <row r="82" spans="1:6" x14ac:dyDescent="0.25">
      <c r="A82" s="4">
        <v>27</v>
      </c>
      <c r="B82" s="12" t="s">
        <v>148</v>
      </c>
      <c r="C82" s="12" t="s">
        <v>148</v>
      </c>
      <c r="D82" s="4" t="s">
        <v>148</v>
      </c>
      <c r="E82" s="4" t="s">
        <v>148</v>
      </c>
      <c r="F82" s="4" t="s">
        <v>148</v>
      </c>
    </row>
    <row r="83" spans="1:6" x14ac:dyDescent="0.25">
      <c r="A83" s="4">
        <v>27</v>
      </c>
      <c r="B83" s="12" t="s">
        <v>148</v>
      </c>
      <c r="C83" s="12" t="s">
        <v>148</v>
      </c>
      <c r="D83" s="4" t="s">
        <v>148</v>
      </c>
      <c r="E83" s="4" t="s">
        <v>148</v>
      </c>
      <c r="F83" s="4" t="s">
        <v>148</v>
      </c>
    </row>
    <row r="84" spans="1:6" x14ac:dyDescent="0.25">
      <c r="A84" s="4">
        <v>27</v>
      </c>
      <c r="B84" s="12" t="s">
        <v>148</v>
      </c>
      <c r="C84" s="12" t="s">
        <v>148</v>
      </c>
      <c r="D84" s="4" t="s">
        <v>148</v>
      </c>
      <c r="E84" s="4" t="s">
        <v>148</v>
      </c>
      <c r="F84" s="4" t="s">
        <v>148</v>
      </c>
    </row>
    <row r="85" spans="1:6" x14ac:dyDescent="0.25">
      <c r="A85" s="4">
        <v>28</v>
      </c>
      <c r="B85" s="5" t="s">
        <v>412</v>
      </c>
      <c r="C85" s="5" t="s">
        <v>412</v>
      </c>
      <c r="D85" s="4" t="s">
        <v>412</v>
      </c>
      <c r="E85" s="4" t="s">
        <v>412</v>
      </c>
      <c r="F85" s="4" t="s">
        <v>412</v>
      </c>
    </row>
    <row r="86" spans="1:6" x14ac:dyDescent="0.25">
      <c r="A86" s="4">
        <v>28</v>
      </c>
      <c r="B86" s="5" t="s">
        <v>412</v>
      </c>
      <c r="C86" s="5" t="s">
        <v>412</v>
      </c>
      <c r="D86" s="4" t="s">
        <v>412</v>
      </c>
      <c r="E86" s="4" t="s">
        <v>412</v>
      </c>
      <c r="F86" s="4" t="s">
        <v>412</v>
      </c>
    </row>
    <row r="87" spans="1:6" x14ac:dyDescent="0.25">
      <c r="A87" s="4">
        <v>28</v>
      </c>
      <c r="B87" s="5" t="s">
        <v>412</v>
      </c>
      <c r="C87" s="5" t="s">
        <v>412</v>
      </c>
      <c r="D87" s="4" t="s">
        <v>412</v>
      </c>
      <c r="E87" s="4" t="s">
        <v>412</v>
      </c>
      <c r="F87" s="4" t="s">
        <v>412</v>
      </c>
    </row>
    <row r="88" spans="1:6" x14ac:dyDescent="0.25">
      <c r="A88" s="4">
        <v>29</v>
      </c>
      <c r="B88" s="5">
        <v>43070</v>
      </c>
      <c r="C88" s="5">
        <v>43465</v>
      </c>
      <c r="D88" s="4" t="s">
        <v>367</v>
      </c>
      <c r="E88" s="4" t="s">
        <v>469</v>
      </c>
      <c r="F88" s="4" t="s">
        <v>470</v>
      </c>
    </row>
    <row r="89" spans="1:6" x14ac:dyDescent="0.25">
      <c r="A89" s="4">
        <v>29</v>
      </c>
      <c r="B89" s="5">
        <v>37073</v>
      </c>
      <c r="C89" s="5">
        <v>43069</v>
      </c>
      <c r="D89" s="4" t="s">
        <v>471</v>
      </c>
      <c r="E89" s="4" t="s">
        <v>472</v>
      </c>
      <c r="F89" s="4" t="s">
        <v>470</v>
      </c>
    </row>
    <row r="90" spans="1:6" x14ac:dyDescent="0.25">
      <c r="A90" s="4">
        <v>29</v>
      </c>
      <c r="B90" s="5">
        <v>33482</v>
      </c>
      <c r="C90" s="5">
        <v>36892</v>
      </c>
      <c r="D90" s="4" t="s">
        <v>473</v>
      </c>
      <c r="E90" s="4" t="s">
        <v>474</v>
      </c>
      <c r="F90" s="4" t="s">
        <v>470</v>
      </c>
    </row>
    <row r="91" spans="1:6" x14ac:dyDescent="0.25">
      <c r="A91" s="4">
        <v>30</v>
      </c>
      <c r="B91" s="5">
        <v>44986</v>
      </c>
      <c r="C91" s="10">
        <v>2024</v>
      </c>
      <c r="D91" s="4" t="s">
        <v>475</v>
      </c>
      <c r="E91" s="4" t="s">
        <v>476</v>
      </c>
      <c r="F91" s="4" t="s">
        <v>398</v>
      </c>
    </row>
    <row r="92" spans="1:6" x14ac:dyDescent="0.25">
      <c r="A92" s="4">
        <v>30</v>
      </c>
      <c r="B92" s="5">
        <v>44378</v>
      </c>
      <c r="C92" s="5">
        <v>44805</v>
      </c>
      <c r="D92" s="4" t="s">
        <v>477</v>
      </c>
      <c r="E92" s="4" t="s">
        <v>478</v>
      </c>
      <c r="F92" s="4" t="s">
        <v>398</v>
      </c>
    </row>
    <row r="93" spans="1:6" x14ac:dyDescent="0.25">
      <c r="A93" s="4">
        <v>30</v>
      </c>
      <c r="B93" s="5">
        <v>41334</v>
      </c>
      <c r="C93" s="5">
        <v>43862</v>
      </c>
      <c r="D93" s="4" t="s">
        <v>479</v>
      </c>
      <c r="E93" s="4" t="s">
        <v>382</v>
      </c>
      <c r="F93" s="4" t="s">
        <v>398</v>
      </c>
    </row>
    <row r="94" spans="1:6" x14ac:dyDescent="0.25">
      <c r="A94" s="4">
        <v>31</v>
      </c>
      <c r="B94" s="5">
        <v>45627</v>
      </c>
      <c r="C94" s="5">
        <v>45777</v>
      </c>
      <c r="D94" s="4" t="s">
        <v>480</v>
      </c>
      <c r="E94" s="4" t="s">
        <v>481</v>
      </c>
      <c r="F94" s="4" t="s">
        <v>360</v>
      </c>
    </row>
    <row r="95" spans="1:6" x14ac:dyDescent="0.25">
      <c r="A95" s="4">
        <v>31</v>
      </c>
      <c r="B95" s="5">
        <v>45292</v>
      </c>
      <c r="C95" s="10">
        <v>2024</v>
      </c>
      <c r="D95" s="4" t="s">
        <v>480</v>
      </c>
      <c r="E95" s="4" t="s">
        <v>442</v>
      </c>
      <c r="F95" s="4" t="s">
        <v>360</v>
      </c>
    </row>
    <row r="96" spans="1:6" x14ac:dyDescent="0.25">
      <c r="A96" s="4">
        <v>31</v>
      </c>
      <c r="B96" s="5">
        <v>45108</v>
      </c>
      <c r="C96" s="5">
        <v>45261</v>
      </c>
      <c r="D96" s="4" t="s">
        <v>482</v>
      </c>
      <c r="E96" s="4" t="s">
        <v>483</v>
      </c>
      <c r="F96" s="4" t="s">
        <v>360</v>
      </c>
    </row>
    <row r="97" spans="1:6" x14ac:dyDescent="0.25">
      <c r="A97" s="4">
        <v>32</v>
      </c>
      <c r="B97" s="10">
        <v>2020</v>
      </c>
      <c r="C97" s="10">
        <v>2022</v>
      </c>
      <c r="D97" s="4" t="s">
        <v>484</v>
      </c>
      <c r="E97" s="4" t="s">
        <v>485</v>
      </c>
      <c r="F97" s="4" t="s">
        <v>398</v>
      </c>
    </row>
    <row r="98" spans="1:6" x14ac:dyDescent="0.25">
      <c r="A98" s="4">
        <v>32</v>
      </c>
      <c r="B98" s="12" t="s">
        <v>486</v>
      </c>
      <c r="C98" s="12" t="s">
        <v>487</v>
      </c>
      <c r="D98" s="4" t="s">
        <v>488</v>
      </c>
      <c r="E98" s="4" t="s">
        <v>489</v>
      </c>
      <c r="F98" s="4" t="s">
        <v>398</v>
      </c>
    </row>
    <row r="99" spans="1:6" x14ac:dyDescent="0.25">
      <c r="A99" s="4">
        <v>32</v>
      </c>
      <c r="B99" s="12" t="s">
        <v>490</v>
      </c>
      <c r="C99" s="12" t="s">
        <v>491</v>
      </c>
      <c r="D99" s="4" t="s">
        <v>492</v>
      </c>
      <c r="E99" s="4" t="s">
        <v>493</v>
      </c>
      <c r="F99" s="4" t="s">
        <v>398</v>
      </c>
    </row>
    <row r="100" spans="1:6" x14ac:dyDescent="0.25">
      <c r="A100" s="4">
        <v>33</v>
      </c>
      <c r="B100" s="5">
        <v>45627</v>
      </c>
      <c r="C100" s="5">
        <v>45703</v>
      </c>
      <c r="D100" s="4" t="s">
        <v>84</v>
      </c>
      <c r="E100" s="4" t="s">
        <v>494</v>
      </c>
      <c r="F100" s="4" t="s">
        <v>398</v>
      </c>
    </row>
    <row r="101" spans="1:6" x14ac:dyDescent="0.25">
      <c r="A101" s="4">
        <v>33</v>
      </c>
      <c r="B101" s="5">
        <v>45000</v>
      </c>
      <c r="C101" s="5">
        <v>45627</v>
      </c>
      <c r="D101" s="4" t="s">
        <v>495</v>
      </c>
      <c r="E101" s="4" t="s">
        <v>496</v>
      </c>
      <c r="F101" s="4" t="s">
        <v>398</v>
      </c>
    </row>
    <row r="102" spans="1:6" x14ac:dyDescent="0.25">
      <c r="A102" s="4">
        <v>33</v>
      </c>
      <c r="B102" s="5">
        <v>43922</v>
      </c>
      <c r="C102" s="5">
        <v>44676</v>
      </c>
      <c r="D102" s="4" t="s">
        <v>497</v>
      </c>
      <c r="E102" s="4" t="s">
        <v>498</v>
      </c>
      <c r="F102" s="4" t="s">
        <v>398</v>
      </c>
    </row>
    <row r="103" spans="1:6" x14ac:dyDescent="0.25">
      <c r="A103" s="4">
        <v>34</v>
      </c>
      <c r="B103" s="5" t="s">
        <v>412</v>
      </c>
      <c r="C103" s="5" t="s">
        <v>412</v>
      </c>
      <c r="D103" s="4" t="s">
        <v>412</v>
      </c>
      <c r="E103" s="4" t="s">
        <v>412</v>
      </c>
      <c r="F103" s="4" t="s">
        <v>412</v>
      </c>
    </row>
    <row r="104" spans="1:6" x14ac:dyDescent="0.25">
      <c r="A104" s="4">
        <v>34</v>
      </c>
      <c r="B104" s="5" t="s">
        <v>412</v>
      </c>
      <c r="C104" s="5" t="s">
        <v>412</v>
      </c>
      <c r="D104" s="4" t="s">
        <v>412</v>
      </c>
      <c r="E104" s="4" t="s">
        <v>412</v>
      </c>
      <c r="F104" s="4" t="s">
        <v>412</v>
      </c>
    </row>
    <row r="105" spans="1:6" x14ac:dyDescent="0.25">
      <c r="A105" s="4">
        <v>34</v>
      </c>
      <c r="B105" s="5" t="s">
        <v>412</v>
      </c>
      <c r="C105" s="5" t="s">
        <v>412</v>
      </c>
      <c r="D105" s="4" t="s">
        <v>412</v>
      </c>
      <c r="E105" s="4" t="s">
        <v>412</v>
      </c>
      <c r="F105" s="4" t="s">
        <v>412</v>
      </c>
    </row>
    <row r="106" spans="1:6" x14ac:dyDescent="0.25">
      <c r="A106" s="4">
        <v>35</v>
      </c>
      <c r="B106" s="5" t="s">
        <v>412</v>
      </c>
      <c r="C106" s="5" t="s">
        <v>412</v>
      </c>
      <c r="D106" s="4" t="s">
        <v>412</v>
      </c>
      <c r="E106" s="4" t="s">
        <v>412</v>
      </c>
      <c r="F106" s="4" t="s">
        <v>412</v>
      </c>
    </row>
    <row r="107" spans="1:6" x14ac:dyDescent="0.25">
      <c r="A107" s="4">
        <v>35</v>
      </c>
      <c r="B107" s="5" t="s">
        <v>412</v>
      </c>
      <c r="C107" s="5" t="s">
        <v>412</v>
      </c>
      <c r="D107" s="4" t="s">
        <v>412</v>
      </c>
      <c r="E107" s="4" t="s">
        <v>412</v>
      </c>
      <c r="F107" s="4" t="s">
        <v>412</v>
      </c>
    </row>
    <row r="108" spans="1:6" x14ac:dyDescent="0.25">
      <c r="A108" s="4">
        <v>35</v>
      </c>
      <c r="B108" s="5" t="s">
        <v>412</v>
      </c>
      <c r="C108" s="5" t="s">
        <v>412</v>
      </c>
      <c r="D108" s="4" t="s">
        <v>412</v>
      </c>
      <c r="E108" s="4" t="s">
        <v>412</v>
      </c>
      <c r="F108" s="4" t="s">
        <v>412</v>
      </c>
    </row>
    <row r="109" spans="1:6" x14ac:dyDescent="0.25">
      <c r="A109" s="4">
        <v>36</v>
      </c>
      <c r="B109" s="5">
        <v>45292</v>
      </c>
      <c r="C109" s="5">
        <v>45626</v>
      </c>
      <c r="D109" s="4" t="s">
        <v>480</v>
      </c>
      <c r="E109" s="4" t="s">
        <v>481</v>
      </c>
      <c r="F109" s="4" t="s">
        <v>360</v>
      </c>
    </row>
    <row r="110" spans="1:6" x14ac:dyDescent="0.25">
      <c r="A110" s="4">
        <v>36</v>
      </c>
      <c r="B110" s="5">
        <v>44136</v>
      </c>
      <c r="C110" s="5">
        <v>45261</v>
      </c>
      <c r="D110" s="4" t="s">
        <v>480</v>
      </c>
      <c r="E110" s="4" t="s">
        <v>499</v>
      </c>
      <c r="F110" s="4" t="s">
        <v>360</v>
      </c>
    </row>
    <row r="111" spans="1:6" x14ac:dyDescent="0.25">
      <c r="A111" s="4">
        <v>36</v>
      </c>
      <c r="B111" s="12">
        <v>43556</v>
      </c>
      <c r="C111" s="12">
        <v>43983</v>
      </c>
      <c r="D111" s="4" t="s">
        <v>482</v>
      </c>
      <c r="E111" s="4" t="s">
        <v>499</v>
      </c>
      <c r="F111" s="4" t="s">
        <v>360</v>
      </c>
    </row>
    <row r="112" spans="1:6" x14ac:dyDescent="0.25">
      <c r="A112" s="4">
        <v>37</v>
      </c>
      <c r="B112" s="12">
        <v>45338</v>
      </c>
      <c r="C112" s="12" t="s">
        <v>371</v>
      </c>
      <c r="D112" s="4" t="s">
        <v>367</v>
      </c>
      <c r="E112" s="4" t="s">
        <v>500</v>
      </c>
      <c r="F112" s="4" t="s">
        <v>360</v>
      </c>
    </row>
    <row r="113" spans="1:6" x14ac:dyDescent="0.25">
      <c r="A113" s="4">
        <v>37</v>
      </c>
      <c r="B113" s="12">
        <v>42583</v>
      </c>
      <c r="C113" s="12">
        <v>44985</v>
      </c>
      <c r="D113" s="4" t="s">
        <v>367</v>
      </c>
      <c r="E113" s="4" t="s">
        <v>501</v>
      </c>
      <c r="F113" s="4" t="s">
        <v>360</v>
      </c>
    </row>
    <row r="114" spans="1:6" x14ac:dyDescent="0.25">
      <c r="A114" s="4">
        <v>37</v>
      </c>
      <c r="B114" s="12" t="s">
        <v>500</v>
      </c>
      <c r="C114" s="12" t="s">
        <v>500</v>
      </c>
      <c r="D114" s="4" t="s">
        <v>500</v>
      </c>
      <c r="E114" s="4" t="s">
        <v>500</v>
      </c>
      <c r="F114" s="4" t="s">
        <v>500</v>
      </c>
    </row>
    <row r="115" spans="1:6" x14ac:dyDescent="0.25">
      <c r="A115" s="4">
        <v>38</v>
      </c>
      <c r="B115" s="12" t="s">
        <v>357</v>
      </c>
      <c r="C115" s="12" t="s">
        <v>357</v>
      </c>
      <c r="D115" s="4" t="s">
        <v>357</v>
      </c>
      <c r="E115" s="4" t="s">
        <v>357</v>
      </c>
      <c r="F115" s="4" t="s">
        <v>357</v>
      </c>
    </row>
    <row r="116" spans="1:6" x14ac:dyDescent="0.25">
      <c r="A116" s="4">
        <v>38</v>
      </c>
      <c r="B116" s="12" t="s">
        <v>357</v>
      </c>
      <c r="C116" s="12" t="s">
        <v>357</v>
      </c>
      <c r="D116" s="4" t="s">
        <v>357</v>
      </c>
      <c r="E116" s="4" t="s">
        <v>357</v>
      </c>
      <c r="F116" s="4" t="s">
        <v>357</v>
      </c>
    </row>
    <row r="117" spans="1:6" x14ac:dyDescent="0.25">
      <c r="A117" s="4">
        <v>38</v>
      </c>
      <c r="B117" s="12" t="s">
        <v>357</v>
      </c>
      <c r="C117" s="12" t="s">
        <v>357</v>
      </c>
      <c r="D117" s="4" t="s">
        <v>357</v>
      </c>
      <c r="E117" s="4" t="s">
        <v>357</v>
      </c>
      <c r="F117" s="4" t="s">
        <v>357</v>
      </c>
    </row>
    <row r="118" spans="1:6" x14ac:dyDescent="0.25">
      <c r="A118" s="4">
        <v>39</v>
      </c>
      <c r="B118" s="12">
        <v>44927</v>
      </c>
      <c r="C118" s="12">
        <v>45565</v>
      </c>
      <c r="D118" s="4" t="s">
        <v>502</v>
      </c>
      <c r="E118" s="4" t="s">
        <v>503</v>
      </c>
      <c r="F118" s="4" t="s">
        <v>504</v>
      </c>
    </row>
    <row r="119" spans="1:6" x14ac:dyDescent="0.25">
      <c r="A119" s="4">
        <v>39</v>
      </c>
      <c r="B119" s="12">
        <v>43282</v>
      </c>
      <c r="C119" s="12">
        <v>44926</v>
      </c>
      <c r="D119" s="4" t="s">
        <v>502</v>
      </c>
      <c r="E119" s="4" t="s">
        <v>505</v>
      </c>
      <c r="F119" s="4" t="s">
        <v>504</v>
      </c>
    </row>
    <row r="120" spans="1:6" x14ac:dyDescent="0.25">
      <c r="A120" s="4">
        <v>39</v>
      </c>
      <c r="B120" s="12">
        <v>42339</v>
      </c>
      <c r="C120" s="12">
        <v>43281</v>
      </c>
      <c r="D120" s="4" t="s">
        <v>502</v>
      </c>
      <c r="E120" s="4" t="s">
        <v>506</v>
      </c>
      <c r="F120" s="4" t="s">
        <v>504</v>
      </c>
    </row>
    <row r="121" spans="1:6" x14ac:dyDescent="0.25">
      <c r="A121" s="4">
        <v>40</v>
      </c>
      <c r="B121" s="12">
        <v>45108</v>
      </c>
      <c r="C121" s="14" t="s">
        <v>371</v>
      </c>
      <c r="D121" s="11" t="s">
        <v>507</v>
      </c>
      <c r="E121" s="11" t="s">
        <v>357</v>
      </c>
      <c r="F121" s="4" t="s">
        <v>374</v>
      </c>
    </row>
    <row r="122" spans="1:6" x14ac:dyDescent="0.25">
      <c r="A122" s="4">
        <v>40</v>
      </c>
      <c r="B122" s="12">
        <v>44835</v>
      </c>
      <c r="C122" s="12">
        <v>44958</v>
      </c>
      <c r="D122" s="5" t="s">
        <v>508</v>
      </c>
      <c r="E122" s="5" t="s">
        <v>357</v>
      </c>
      <c r="F122" s="4" t="s">
        <v>374</v>
      </c>
    </row>
    <row r="123" spans="1:6" x14ac:dyDescent="0.25">
      <c r="A123" s="4">
        <v>40</v>
      </c>
      <c r="B123" s="5">
        <v>44287</v>
      </c>
      <c r="C123" s="5">
        <v>44835</v>
      </c>
      <c r="D123" s="11" t="s">
        <v>509</v>
      </c>
      <c r="E123" s="11" t="s">
        <v>510</v>
      </c>
      <c r="F123" s="4" t="s">
        <v>374</v>
      </c>
    </row>
    <row r="124" spans="1:6" x14ac:dyDescent="0.25">
      <c r="A124" s="4">
        <v>41</v>
      </c>
      <c r="B124" s="12" t="s">
        <v>148</v>
      </c>
      <c r="C124" s="12" t="s">
        <v>148</v>
      </c>
      <c r="D124" s="4" t="s">
        <v>148</v>
      </c>
      <c r="E124" s="4" t="s">
        <v>148</v>
      </c>
      <c r="F124" s="4" t="s">
        <v>148</v>
      </c>
    </row>
    <row r="125" spans="1:6" x14ac:dyDescent="0.25">
      <c r="A125" s="4">
        <v>41</v>
      </c>
      <c r="B125" s="12" t="s">
        <v>148</v>
      </c>
      <c r="C125" s="12" t="s">
        <v>148</v>
      </c>
      <c r="D125" s="4" t="s">
        <v>148</v>
      </c>
      <c r="E125" s="4" t="s">
        <v>148</v>
      </c>
      <c r="F125" s="4" t="s">
        <v>148</v>
      </c>
    </row>
    <row r="126" spans="1:6" x14ac:dyDescent="0.25">
      <c r="A126" s="4">
        <v>41</v>
      </c>
      <c r="B126" s="12" t="s">
        <v>148</v>
      </c>
      <c r="C126" s="12" t="s">
        <v>148</v>
      </c>
      <c r="D126" s="4" t="s">
        <v>148</v>
      </c>
      <c r="E126" s="4" t="s">
        <v>148</v>
      </c>
      <c r="F126" s="4" t="s">
        <v>148</v>
      </c>
    </row>
    <row r="127" spans="1:6" x14ac:dyDescent="0.25">
      <c r="A127" s="4">
        <v>42</v>
      </c>
      <c r="B127" s="12">
        <v>45627</v>
      </c>
      <c r="C127" s="13">
        <v>2025</v>
      </c>
      <c r="D127" s="4" t="s">
        <v>354</v>
      </c>
      <c r="E127" s="4" t="s">
        <v>511</v>
      </c>
      <c r="F127" s="4" t="s">
        <v>512</v>
      </c>
    </row>
    <row r="128" spans="1:6" x14ac:dyDescent="0.25">
      <c r="A128" s="4">
        <v>42</v>
      </c>
      <c r="B128" s="12">
        <v>42217</v>
      </c>
      <c r="C128" s="12">
        <v>42401</v>
      </c>
      <c r="D128" s="4" t="s">
        <v>513</v>
      </c>
      <c r="E128" s="4" t="s">
        <v>514</v>
      </c>
      <c r="F128" s="4" t="s">
        <v>512</v>
      </c>
    </row>
    <row r="129" spans="1:6" x14ac:dyDescent="0.25">
      <c r="A129" s="4">
        <v>42</v>
      </c>
      <c r="B129" s="12" t="s">
        <v>357</v>
      </c>
      <c r="C129" s="12" t="s">
        <v>357</v>
      </c>
      <c r="D129" s="4" t="s">
        <v>357</v>
      </c>
      <c r="E129" s="4" t="s">
        <v>357</v>
      </c>
      <c r="F129" s="4" t="s">
        <v>357</v>
      </c>
    </row>
    <row r="130" spans="1:6" x14ac:dyDescent="0.25">
      <c r="A130" s="4">
        <v>43</v>
      </c>
      <c r="B130" s="12">
        <v>43739</v>
      </c>
      <c r="C130" s="12">
        <v>45657</v>
      </c>
      <c r="D130" s="4" t="s">
        <v>515</v>
      </c>
      <c r="E130" s="4" t="s">
        <v>516</v>
      </c>
      <c r="F130" s="4" t="s">
        <v>360</v>
      </c>
    </row>
    <row r="131" spans="1:6" x14ac:dyDescent="0.25">
      <c r="A131" s="4">
        <v>43</v>
      </c>
      <c r="B131" s="12">
        <v>43040</v>
      </c>
      <c r="C131" s="12">
        <v>43496</v>
      </c>
      <c r="D131" s="4" t="s">
        <v>517</v>
      </c>
      <c r="E131" s="4" t="s">
        <v>518</v>
      </c>
      <c r="F131" s="4" t="s">
        <v>360</v>
      </c>
    </row>
    <row r="132" spans="1:6" x14ac:dyDescent="0.25">
      <c r="A132" s="4">
        <v>43</v>
      </c>
      <c r="B132" s="5">
        <v>42461</v>
      </c>
      <c r="C132" s="5">
        <v>42978</v>
      </c>
      <c r="D132" s="4" t="s">
        <v>519</v>
      </c>
      <c r="E132" s="4" t="s">
        <v>518</v>
      </c>
      <c r="F132" s="4" t="s">
        <v>360</v>
      </c>
    </row>
    <row r="133" spans="1:6" x14ac:dyDescent="0.25">
      <c r="A133" s="4">
        <v>44</v>
      </c>
      <c r="B133" s="12" t="s">
        <v>520</v>
      </c>
      <c r="C133" s="12" t="s">
        <v>521</v>
      </c>
      <c r="D133" s="4" t="s">
        <v>522</v>
      </c>
      <c r="E133" s="4" t="s">
        <v>523</v>
      </c>
      <c r="F133" s="4" t="s">
        <v>360</v>
      </c>
    </row>
    <row r="134" spans="1:6" x14ac:dyDescent="0.25">
      <c r="A134" s="4">
        <v>44</v>
      </c>
      <c r="B134" s="12" t="s">
        <v>520</v>
      </c>
      <c r="C134" s="12" t="s">
        <v>521</v>
      </c>
      <c r="D134" s="4" t="s">
        <v>524</v>
      </c>
      <c r="E134" s="4" t="s">
        <v>525</v>
      </c>
      <c r="F134" s="4" t="s">
        <v>360</v>
      </c>
    </row>
    <row r="135" spans="1:6" x14ac:dyDescent="0.25">
      <c r="A135" s="4">
        <v>44</v>
      </c>
      <c r="B135" s="12" t="s">
        <v>486</v>
      </c>
      <c r="C135" s="12" t="s">
        <v>487</v>
      </c>
      <c r="D135" s="4" t="s">
        <v>526</v>
      </c>
      <c r="E135" s="4" t="s">
        <v>527</v>
      </c>
      <c r="F135" s="4" t="s">
        <v>360</v>
      </c>
    </row>
    <row r="136" spans="1:6" x14ac:dyDescent="0.25">
      <c r="A136" s="4">
        <v>45</v>
      </c>
      <c r="B136" s="5" t="s">
        <v>412</v>
      </c>
      <c r="C136" s="5" t="s">
        <v>412</v>
      </c>
      <c r="D136" s="4" t="s">
        <v>412</v>
      </c>
      <c r="E136" s="4" t="s">
        <v>412</v>
      </c>
      <c r="F136" s="4" t="s">
        <v>412</v>
      </c>
    </row>
    <row r="137" spans="1:6" x14ac:dyDescent="0.25">
      <c r="A137" s="4">
        <v>45</v>
      </c>
      <c r="B137" s="5" t="s">
        <v>412</v>
      </c>
      <c r="C137" s="5" t="s">
        <v>412</v>
      </c>
      <c r="D137" s="4" t="s">
        <v>412</v>
      </c>
      <c r="E137" s="4" t="s">
        <v>412</v>
      </c>
      <c r="F137" s="4" t="s">
        <v>412</v>
      </c>
    </row>
    <row r="138" spans="1:6" x14ac:dyDescent="0.25">
      <c r="A138" s="4">
        <v>45</v>
      </c>
      <c r="B138" s="5" t="s">
        <v>412</v>
      </c>
      <c r="C138" s="5" t="s">
        <v>412</v>
      </c>
      <c r="D138" s="4" t="s">
        <v>412</v>
      </c>
      <c r="E138" s="4" t="s">
        <v>412</v>
      </c>
      <c r="F138" s="4" t="s">
        <v>412</v>
      </c>
    </row>
    <row r="139" spans="1:6" x14ac:dyDescent="0.25">
      <c r="A139" s="4">
        <v>46</v>
      </c>
      <c r="B139" s="5">
        <v>45612</v>
      </c>
      <c r="C139" s="5">
        <v>45703</v>
      </c>
      <c r="D139" s="4" t="s">
        <v>354</v>
      </c>
      <c r="E139" s="4" t="s">
        <v>528</v>
      </c>
      <c r="F139" s="4" t="s">
        <v>360</v>
      </c>
    </row>
    <row r="140" spans="1:6" x14ac:dyDescent="0.25">
      <c r="A140" s="4">
        <v>46</v>
      </c>
      <c r="B140" s="5">
        <v>44577</v>
      </c>
      <c r="C140" s="5">
        <v>45611</v>
      </c>
      <c r="D140" s="4" t="s">
        <v>529</v>
      </c>
      <c r="E140" s="4" t="s">
        <v>530</v>
      </c>
      <c r="F140" s="4" t="s">
        <v>360</v>
      </c>
    </row>
    <row r="141" spans="1:6" x14ac:dyDescent="0.25">
      <c r="A141" s="4">
        <v>46</v>
      </c>
      <c r="B141" s="5">
        <v>43892</v>
      </c>
      <c r="C141" s="5">
        <v>44576</v>
      </c>
      <c r="D141" s="4" t="s">
        <v>531</v>
      </c>
      <c r="E141" s="4" t="s">
        <v>532</v>
      </c>
      <c r="F141" s="4" t="s">
        <v>360</v>
      </c>
    </row>
    <row r="142" spans="1:6" x14ac:dyDescent="0.25">
      <c r="A142" s="4">
        <v>47</v>
      </c>
      <c r="B142" s="5">
        <v>45017</v>
      </c>
      <c r="C142" s="5">
        <v>45688</v>
      </c>
      <c r="D142" s="4" t="s">
        <v>533</v>
      </c>
      <c r="E142" s="4" t="s">
        <v>499</v>
      </c>
      <c r="F142" s="4" t="s">
        <v>360</v>
      </c>
    </row>
    <row r="143" spans="1:6" x14ac:dyDescent="0.25">
      <c r="A143" s="4">
        <v>47</v>
      </c>
      <c r="B143" s="5">
        <v>43009</v>
      </c>
      <c r="C143" s="5">
        <v>45017</v>
      </c>
      <c r="D143" s="4" t="s">
        <v>534</v>
      </c>
      <c r="E143" s="4" t="s">
        <v>535</v>
      </c>
      <c r="F143" s="4" t="s">
        <v>360</v>
      </c>
    </row>
    <row r="144" spans="1:6" x14ac:dyDescent="0.25">
      <c r="A144" s="4">
        <v>47</v>
      </c>
      <c r="B144" s="5">
        <v>41730</v>
      </c>
      <c r="C144" s="5">
        <v>42736</v>
      </c>
      <c r="D144" s="4" t="s">
        <v>536</v>
      </c>
      <c r="E144" s="4" t="s">
        <v>537</v>
      </c>
      <c r="F144" s="4" t="s">
        <v>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2025-10-10T17:42:08Z</dcterms:modified>
</cp:coreProperties>
</file>